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8 _High Profile Surgical &amp; Diagnostic Services\Sharing Files 4\"/>
    </mc:Choice>
  </mc:AlternateContent>
  <xr:revisionPtr revIDLastSave="0" documentId="13_ncr:1_{39EE0682-793B-4478-93E7-14E9A724FB45}"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2"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2"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2"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2"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2"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2"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2"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F10" i="3" l="1"/>
  <c r="F6" i="3" l="1"/>
  <c r="E17" i="3"/>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<sst xmlns="http://schemas.openxmlformats.org/spreadsheetml/2006/main" count="2340" uniqueCount="463">
  <si>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</si>
  <si>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</si>
  <si>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</si>
  <si>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</si>
  <si>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</si>
  <si>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</si>
  <si>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</si>
  <si>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</si>
  <si>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</si>
  <si>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</si>
  <si>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</si>
  <si>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</si>
  <si>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</si>
  <si>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</si>
  <si>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</si>
  <si>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</si>
  <si>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</si>
  <si>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</si>
  <si>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</si>
  <si>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</si>
  <si>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</si>
  <si>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</si>
  <si>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</si>
  <si>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</si>
  <si>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</si>
  <si>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</si>
  <si>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</si>
  <si>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</si>
  <si>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</si>
  <si>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</si>
  <si>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</si>
  <si>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</si>
  <si>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</si>
  <si>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</si>
  <si>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</si>
  <si>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</si>
  <si>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</si>
  <si>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</si>
  <si>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</si>
  <si>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</si>
  <si>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R5</t>
  </si>
  <si>
    <t>U1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</si>
  <si>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</si>
  <si>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</si>
  <si>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</si>
  <si>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</si>
  <si>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</si>
  <si>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</si>
  <si>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</si>
  <si>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</si>
  <si>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</si>
  <si>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</si>
  <si>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</si>
  <si>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</si>
  <si>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</si>
  <si>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</si>
  <si>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</si>
  <si>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</si>
  <si>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</si>
  <si>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</si>
  <si>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</si>
  <si>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</si>
  <si>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</si>
  <si>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</si>
  <si>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</si>
  <si>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</si>
  <si>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</si>
  <si>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</si>
  <si>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</si>
  <si>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</si>
  <si>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</si>
  <si>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</si>
  <si>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</si>
  <si>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</si>
  <si>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</si>
  <si>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</si>
  <si>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</si>
  <si>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</si>
  <si>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</si>
  <si>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</si>
  <si>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</si>
  <si>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</si>
  <si>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</si>
  <si>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</si>
  <si>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</si>
  <si>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</si>
  <si>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</si>
  <si>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</si>
  <si>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</si>
  <si>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</si>
  <si>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</si>
  <si>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</si>
  <si>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</si>
  <si>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</si>
  <si>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</si>
  <si>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</si>
  <si>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</si>
  <si>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</si>
  <si>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</si>
  <si>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</si>
  <si>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</si>
  <si>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</si>
  <si>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</si>
  <si>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</si>
  <si>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</si>
  <si>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</si>
  <si>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</si>
  <si>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</si>
  <si>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</si>
  <si>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</si>
  <si>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</si>
  <si>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</si>
  <si>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</si>
  <si>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</si>
  <si>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</si>
  <si>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</si>
  <si>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</si>
  <si>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</si>
  <si>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</si>
  <si>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</si>
  <si>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</si>
  <si>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</si>
  <si>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</si>
  <si>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</si>
  <si>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</si>
  <si>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</si>
  <si>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</si>
  <si>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</si>
  <si>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</si>
  <si>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</si>
  <si>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</si>
  <si>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</si>
  <si>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</si>
  <si>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</si>
  <si>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</si>
  <si>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</si>
  <si>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</si>
  <si>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</si>
  <si>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</si>
  <si>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</si>
  <si>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</si>
  <si>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</si>
  <si>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</si>
  <si>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</si>
  <si>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</si>
  <si>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</si>
  <si>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</si>
  <si>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</si>
  <si>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</si>
  <si>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</si>
  <si>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</si>
  <si>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</si>
  <si>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</si>
  <si>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</si>
  <si>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</si>
  <si>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</si>
  <si>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</si>
  <si>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</si>
  <si>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</si>
  <si>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</si>
  <si>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</si>
  <si>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</si>
  <si>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</si>
  <si>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</si>
  <si>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</si>
  <si>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</si>
  <si>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</si>
  <si>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</si>
  <si>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</si>
  <si>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</si>
  <si>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</si>
  <si>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</si>
  <si>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</si>
  <si>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</si>
  <si>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</si>
  <si>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</si>
  <si>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</si>
  <si>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</si>
  <si>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</si>
  <si>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</si>
  <si>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</si>
  <si>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</si>
  <si>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</si>
  <si>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</si>
  <si>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</si>
  <si>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</si>
  <si>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</si>
  <si>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</si>
  <si>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</si>
  <si>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</si>
  <si>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</si>
  <si>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</si>
  <si>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</si>
  <si>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</si>
  <si>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</si>
  <si>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</si>
  <si>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</si>
  <si>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</si>
  <si>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</si>
  <si>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</si>
  <si>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</si>
  <si>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</si>
  <si>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</si>
  <si>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</si>
  <si>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</si>
  <si>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</si>
  <si>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</si>
  <si>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</si>
  <si>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</si>
  <si>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</si>
  <si>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</si>
  <si>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</si>
  <si>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</si>
  <si>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</si>
  <si>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</si>
  <si>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</si>
  <si>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</si>
  <si>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</si>
  <si>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</si>
  <si>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</si>
  <si>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</si>
  <si>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</si>
  <si>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</si>
  <si>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</si>
  <si>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</si>
  <si>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</si>
  <si>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</si>
  <si>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</si>
  <si>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</si>
  <si>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</si>
  <si>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</si>
  <si>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</si>
  <si>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</si>
  <si>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</si>
  <si>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</si>
  <si>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</si>
  <si>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</si>
  <si>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</si>
  <si>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</si>
  <si>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</si>
  <si>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</si>
  <si>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</si>
  <si>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</si>
  <si>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</si>
  <si>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</si>
  <si>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</si>
  <si>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</si>
  <si>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</si>
  <si>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</si>
  <si>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</si>
  <si>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</si>
  <si>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</si>
  <si>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</si>
  <si>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</si>
  <si>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</si>
  <si>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</si>
  <si>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</si>
  <si>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</si>
  <si>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</si>
  <si>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</si>
  <si>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</si>
  <si>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</si>
  <si>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</si>
  <si>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Original data row</t>
  </si>
  <si>
    <t>(b)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</si>
  <si>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</si>
  <si>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</si>
  <si>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</si>
  <si>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</si>
  <si>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</si>
  <si>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</si>
  <si>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</si>
  <si>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</si>
  <si>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</si>
  <si>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</si>
  <si>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</si>
  <si>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</si>
  <si>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</si>
  <si>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</si>
  <si>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</si>
  <si>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</si>
  <si>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</si>
  <si>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</si>
  <si>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</si>
  <si>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</si>
  <si>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</si>
  <si>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</si>
  <si>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</si>
  <si>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</si>
  <si>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</si>
  <si>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</si>
  <si>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</si>
  <si>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</si>
  <si>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</si>
  <si>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</si>
  <si>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</si>
  <si>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</si>
  <si>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</si>
  <si>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</si>
  <si>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</si>
  <si>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</si>
  <si>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</si>
  <si>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</si>
  <si>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</si>
  <si>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</si>
  <si>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</si>
  <si>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</si>
  <si>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</si>
  <si>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</si>
  <si>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</si>
  <si>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</si>
  <si>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</si>
  <si>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</si>
  <si>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</si>
  <si>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</si>
  <si>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</si>
  <si>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</si>
  <si>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</si>
  <si>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</si>
  <si>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</si>
  <si>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</si>
  <si>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</si>
  <si>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</si>
  <si>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</si>
  <si>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</si>
  <si>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</si>
  <si>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</si>
  <si>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</si>
  <si>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</si>
  <si>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</si>
  <si>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</si>
  <si>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</si>
  <si>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</si>
  <si>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</si>
  <si>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</si>
  <si>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</si>
  <si>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</si>
  <si>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</si>
  <si>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</si>
  <si>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</si>
  <si>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</si>
  <si>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</si>
  <si>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</si>
  <si>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</si>
  <si>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</si>
  <si>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</si>
  <si>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</si>
  <si>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</si>
  <si>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</si>
  <si>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</si>
  <si>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</si>
  <si>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</si>
  <si>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</si>
  <si>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</si>
  <si>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</si>
  <si>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</si>
  <si>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</si>
  <si>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</si>
  <si>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</si>
  <si>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</si>
  <si>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</si>
  <si>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</si>
  <si>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</si>
  <si>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</si>
  <si>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</si>
  <si>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</si>
  <si>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</si>
  <si>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</si>
  <si>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</si>
  <si>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</si>
  <si>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</si>
  <si>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</si>
  <si>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</si>
  <si>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</si>
  <si>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</si>
  <si>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</si>
  <si>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</si>
  <si>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</si>
  <si>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</si>
  <si>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</si>
  <si>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</si>
  <si>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</si>
  <si>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</si>
  <si>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</si>
  <si>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</si>
  <si>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</si>
  <si>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</si>
  <si>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</si>
  <si>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</si>
  <si>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</si>
  <si>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</si>
  <si>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</si>
  <si>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</si>
  <si>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</si>
  <si>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</si>
  <si>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</si>
  <si>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</si>
  <si>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</si>
  <si>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</si>
  <si>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</si>
  <si>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</si>
  <si>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</si>
  <si>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</si>
  <si>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</si>
  <si>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</si>
  <si>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</si>
  <si>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</si>
  <si>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</si>
  <si>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</si>
  <si>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</si>
  <si>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</si>
  <si>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</si>
  <si>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</si>
  <si>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</si>
  <si>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</si>
  <si>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</si>
  <si>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</si>
  <si>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</si>
  <si>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</si>
  <si>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</si>
  <si>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(a)</t>
  </si>
  <si>
    <t>(a,b)</t>
  </si>
  <si>
    <t>Crude and Age &amp; Sex Adjusted Average Annual Cataract Surgery Rate by Income Quintile, 2012/13, 2017/18 and 2022/23, per 1000</t>
  </si>
  <si>
    <t>Count and rate per 1,000 residents (age 50+)</t>
  </si>
  <si>
    <t>Age- and sex-adjusted rate per 1,000 residents (age 50+)</t>
  </si>
  <si>
    <t xml:space="preserve">Cataract Surgery Counts, Crude Rates, and Adjusted Rates by Health Region, 2012/13, 2017/18, and 2022/23
</t>
  </si>
  <si>
    <t xml:space="preserve">Cataract Surgery Counts, Crude Rates, and Adjusted Rates by District in Southern Health-Santé Sud, 2012/13, 2017/18, and 2022/23
</t>
  </si>
  <si>
    <t xml:space="preserve">Cataract Surgery Counts, Crude Rates, and Adjusted Rates by District in Interlake-Eastern RHA, 2012/13, 2017/18, and 2022/23
</t>
  </si>
  <si>
    <t>Adjusted Rate
(2012/13)</t>
  </si>
  <si>
    <t>Adjusted Rate
(2017/18)</t>
  </si>
  <si>
    <t>Adjusted Rate
(2022/23)</t>
  </si>
  <si>
    <t xml:space="preserve">Cataract Surgery Counts, Crude Rates, and Adjusted Rates by Winnipeg Community Area, 2008/09-2012/13, 2012/13, 2017/18, and 2022/23
</t>
  </si>
  <si>
    <t xml:space="preserve">Cataract Surgery Counts, Crude Rates, and Adjusted Rates by District in Prairie Mountain, 2012/13, 2017/18, and 2022/23
</t>
  </si>
  <si>
    <t xml:space="preserve">Cataract Surgery Counts, Crude Rates, and Adjusted Rates by District in Northern Health Region, 2012/13, 2017/18, and 2022/23
</t>
  </si>
  <si>
    <t>(1,2)</t>
  </si>
  <si>
    <t>(2,3,a)</t>
  </si>
  <si>
    <t>Crude and Age &amp; Sex Adjusted Average Annual Cataract Surgery Rate by Regions, 2012/13, 2017/18 and 2022/23, per 1000</t>
  </si>
  <si>
    <t>(3,b)</t>
  </si>
  <si>
    <t>s</t>
  </si>
  <si>
    <t>(s)</t>
  </si>
  <si>
    <t>(2,s)</t>
  </si>
  <si>
    <t>Community Area</t>
  </si>
  <si>
    <t>Neighborhood Cluster</t>
  </si>
  <si>
    <t xml:space="preserve">Cataract Surgery Counts, Crude Rates, and Adjusted Rates by Winnipeg Neighbourhood Cluster, 2012/13, 2017/18, and 2022/23
</t>
  </si>
  <si>
    <t>District</t>
  </si>
  <si>
    <t>Health Region</t>
  </si>
  <si>
    <t>Count 
(2012/13)</t>
  </si>
  <si>
    <t>Count 
(2017/18)</t>
  </si>
  <si>
    <t>Count 
(2022/23)</t>
  </si>
  <si>
    <t>Crude Rate
(2012/13)</t>
  </si>
  <si>
    <t>Crude Rate
(2017/18)</t>
  </si>
  <si>
    <t>Crude Rate
(2022/23)</t>
  </si>
  <si>
    <t xml:space="preserve">date:     March 20, 2025 </t>
  </si>
  <si>
    <t>(1,2,3,a)</t>
  </si>
  <si>
    <t>1,2,3</t>
  </si>
  <si>
    <t xml:space="preserve">date:   October 31, 2025 </t>
  </si>
  <si>
    <t>Linear Trend For Rural Time 1</t>
  </si>
  <si>
    <t>Linear Trend For Urban Time 1</t>
  </si>
  <si>
    <t>If you require this document in a different accessible format, please contact us: by phone at 204-789-3819 or by email at info@cpe.umanitoba.ca.</t>
  </si>
  <si>
    <t>End of worksheet</t>
  </si>
  <si>
    <t>bold = statistically significant</t>
  </si>
  <si>
    <t xml:space="preserve">Adjusted Rates of Cataract Surgeries by Income Quintile, 2012/13, 2017/18, and 2022/23
</t>
  </si>
  <si>
    <t xml:space="preserve">Statistical Tests for Adjusted Rates of Cataract Surgeries by Income Quintile, 2012/13, 2017/18, and 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</si>
</sst>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3">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2" fontId="0" fillId="41" borderId="0" xfId="0" applyNumberFormat="1" applyFill="1" applyAlignment="1">
      <alignment horizont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0" fontId="41" fillId="0" borderId="0" xfId="0" applyFont="1"/>
    <xf numFmtId="0" fontId="33" fillId="0" borderId="0" xfId="3"/>
    <xf numFmtId="0" fontId="38" fillId="0" borderId="0" xfId="2" applyAlignment="1">
      <alignment vertical="center"/>
    </xf>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8.6660307813394413E-2"/>
          <c:w val="0.57489565783472929"/>
          <c:h val="0.73432323773616104"/>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(2)</c:v>
                  </c:pt>
                  <c:pt idx="2">
                    <c:v>Prairie Mountain Health  </c:v>
                  </c:pt>
                  <c:pt idx="3">
                    <c:v>Interlake-Eastern RHA (3,b)</c:v>
                  </c:pt>
                  <c:pt idx="4">
                    <c:v>Winnipeg RHA (b)</c:v>
                  </c:pt>
                  <c:pt idx="5">
                    <c:v>Southern Health-Santé Sud (b)</c:v>
                  </c:pt>
                </c:lvl>
                <c:lvl>
                  <c:pt idx="0">
                    <c:v>   </c:v>
                  </c:pt>
                </c:lvl>
              </c:multiLvlStrCache>
            </c:multiLvlStrRef>
          </c:cat>
          <c:val>
            <c:numRef>
              <c:f>'Graph Data'!$H$6:$H$11</c:f>
              <c:numCache>
                <c:formatCode>0.00</c:formatCode>
                <c:ptCount val="6"/>
                <c:pt idx="0">
                  <c:v>37.570663566999997</c:v>
                </c:pt>
                <c:pt idx="1">
                  <c:v>42.257441802999999</c:v>
                </c:pt>
                <c:pt idx="2">
                  <c:v>28.981295037999999</c:v>
                </c:pt>
                <c:pt idx="3">
                  <c:v>51.477300778999997</c:v>
                </c:pt>
                <c:pt idx="4">
                  <c:v>40.314493872</c:v>
                </c:pt>
                <c:pt idx="5">
                  <c:v>41.573340307999999</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(2)</c:v>
                  </c:pt>
                  <c:pt idx="2">
                    <c:v>Prairie Mountain Health  </c:v>
                  </c:pt>
                  <c:pt idx="3">
                    <c:v>Interlake-Eastern RHA (3,b)</c:v>
                  </c:pt>
                  <c:pt idx="4">
                    <c:v>Winnipeg RHA (b)</c:v>
                  </c:pt>
                  <c:pt idx="5">
                    <c:v>Southern Health-Santé Sud (b)</c:v>
                  </c:pt>
                </c:lvl>
                <c:lvl>
                  <c:pt idx="0">
                    <c:v>   </c:v>
                  </c:pt>
                </c:lvl>
              </c:multiLvlStrCache>
            </c:multiLvlStrRef>
          </c:cat>
          <c:val>
            <c:numRef>
              <c:f>'Graph Data'!$G$6:$G$11</c:f>
              <c:numCache>
                <c:formatCode>0.00</c:formatCode>
                <c:ptCount val="6"/>
                <c:pt idx="0">
                  <c:v>31.202665053</c:v>
                </c:pt>
                <c:pt idx="1">
                  <c:v>47.143477263999998</c:v>
                </c:pt>
                <c:pt idx="2">
                  <c:v>35.04020259</c:v>
                </c:pt>
                <c:pt idx="3">
                  <c:v>33.029326642999997</c:v>
                </c:pt>
                <c:pt idx="4">
                  <c:v>31.733374523999998</c:v>
                </c:pt>
                <c:pt idx="5">
                  <c:v>33.039085989999997</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(2)</c:v>
                  </c:pt>
                  <c:pt idx="2">
                    <c:v>Prairie Mountain Health  </c:v>
                  </c:pt>
                  <c:pt idx="3">
                    <c:v>Interlake-Eastern RHA (3,b)</c:v>
                  </c:pt>
                  <c:pt idx="4">
                    <c:v>Winnipeg RHA (b)</c:v>
                  </c:pt>
                  <c:pt idx="5">
                    <c:v>Southern Health-Santé Sud (b)</c:v>
                  </c:pt>
                </c:lvl>
                <c:lvl>
                  <c:pt idx="0">
                    <c:v>   </c:v>
                  </c:pt>
                </c:lvl>
              </c:multiLvlStrCache>
            </c:multiLvlStrRef>
          </c:cat>
          <c:val>
            <c:numRef>
              <c:f>'Graph Data'!$F$6:$F$11</c:f>
              <c:numCache>
                <c:formatCode>0.00</c:formatCode>
                <c:ptCount val="6"/>
                <c:pt idx="0">
                  <c:v>33.571887382</c:v>
                </c:pt>
                <c:pt idx="1">
                  <c:v>38.158664883999997</c:v>
                </c:pt>
                <c:pt idx="2">
                  <c:v>37.294251856999999</c:v>
                </c:pt>
                <c:pt idx="3">
                  <c:v>34.601742444999999</c:v>
                </c:pt>
                <c:pt idx="4">
                  <c:v>34.139609594</c:v>
                </c:pt>
                <c:pt idx="5">
                  <c:v>37.787441459999997</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0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508916018562688"/>
          <c:y val="0.10516204942319496"/>
          <c:w val="0.19893435720965591"/>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4979698670262903"/>
          <c:w val="0.8661362333747884"/>
          <c:h val="0.50379828212081235"/>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41.554993269000001</c:v>
                </c:pt>
                <c:pt idx="1">
                  <c:v>37.610557557999996</c:v>
                </c:pt>
                <c:pt idx="2">
                  <c:v>36.279136970000003</c:v>
                </c:pt>
                <c:pt idx="3">
                  <c:v>38.159779381</c:v>
                </c:pt>
                <c:pt idx="4">
                  <c:v>36.859599568</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34.852305604999998</c:v>
                </c:pt>
                <c:pt idx="1">
                  <c:v>36.459935524999999</c:v>
                </c:pt>
                <c:pt idx="2">
                  <c:v>35.226309694000001</c:v>
                </c:pt>
                <c:pt idx="3">
                  <c:v>36.606316747000001</c:v>
                </c:pt>
                <c:pt idx="4">
                  <c:v>35.842124431999999</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37.005254393999998</c:v>
                </c:pt>
                <c:pt idx="1">
                  <c:v>43.314645413000001</c:v>
                </c:pt>
                <c:pt idx="2">
                  <c:v>43.947501656</c:v>
                </c:pt>
                <c:pt idx="3">
                  <c:v>44.097776652</c:v>
                </c:pt>
                <c:pt idx="4">
                  <c:v>44.445075363999997</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5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27443362342865"/>
          <c:y val="0.47183287171976429"/>
          <c:w val="0.2241201383917919"/>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4365825128212564"/>
          <c:w val="0.8661362333747884"/>
          <c:h val="0.50688456760584488"/>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37.185168714</c:v>
                </c:pt>
                <c:pt idx="1">
                  <c:v>36.700583303999998</c:v>
                </c:pt>
                <c:pt idx="2">
                  <c:v>37.927955593999997</c:v>
                </c:pt>
                <c:pt idx="3">
                  <c:v>37.731578851999998</c:v>
                </c:pt>
                <c:pt idx="4">
                  <c:v>38.412406810999997</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35.930614114000001</c:v>
                </c:pt>
                <c:pt idx="1">
                  <c:v>33.958671041000002</c:v>
                </c:pt>
                <c:pt idx="2">
                  <c:v>35.526358625999997</c:v>
                </c:pt>
                <c:pt idx="3">
                  <c:v>34.569825960999999</c:v>
                </c:pt>
                <c:pt idx="4">
                  <c:v>33.968960588999998</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43.999662231000002</c:v>
                </c:pt>
                <c:pt idx="1">
                  <c:v>44.827794914999998</c:v>
                </c:pt>
                <c:pt idx="2">
                  <c:v>46.172887494999998</c:v>
                </c:pt>
                <c:pt idx="3">
                  <c:v>43.832534312</c:v>
                </c:pt>
                <c:pt idx="4">
                  <c:v>43.111596718000001</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5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3268234562784917"/>
          <c:y val="0.46423703252563042"/>
          <c:w val="0.21813927714777276"/>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cataract surgery rate by Manitoba health region for the years 2012/13, 2017/18, and 2022/23. Values represent the age- and sex-adjusted average annual rate for residents aged 50 and older. Each region includes three bars, one for each year.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1</cdr:x>
      <cdr:y>0.07336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0"/>
          <a:ext cx="6355976" cy="45969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8.11: Cataract Surgery Rate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per 1,000 residents (age 50+)</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cataract surgery rate by rural income quintile, 2012/13, 2017/18, and 2022/23, based on the age- and sex-adjusted average annual rate among residents aged 50 and older.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Cataract Surgery Rate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per 1,000 residents (age 50+)</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cataract surgery rate by urban income quintile, 2012/13, 2017/18, and 2022/23, based on the age- and sex-adjusted average annual rate among residents aged 50 and older.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Cataract Surgery Rate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per 1,000 residents (age 50+)</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B02E47AB-529C-4C17-B4DE-10ECBEF3C07C}"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423D1DC3-7DC2-4CF1-A4E2-BC2E306BBA20}"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24D2904E-D340-417B-AB01-8AF03BE5D45E}"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2089072E-D21F-4906-A325-2C211BA9B635}"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91E3BC24-868E-4233-93D8-2E1B01DCF681}"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2280609A-04DC-4D45-8E4B-07797B3D2FC2}"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BAC43DDB-52D0-40FE-8BD3-C364B8D86F9A}"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C1BE8E1A-0808-48AA-ABF5-E7E02BDF207C}"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A738A92E-C5D8-494D-9794-ABC74EA6FB0B}"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D9A3340F-A905-48FE-8605-C6A8AE3569B7}"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574CDB03-2C10-407B-BA53-5763D6EF2DDE}"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B21198BE-BEE4-46F0-82D9-4339C46A051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9C63A5E0-40BD-4834-A3FD-234BF32B5E8D}"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97690F9A-0056-4787-A572-F70C1A5A4D6D}"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2/13)" dataDxfId="99"/>
    <tableColumn id="3" xr3:uid="{E609746C-577D-448D-A2D5-107C5EC3FC4F}" name="Crude Rate_x000a_(2012/13)" dataDxfId="98"/>
    <tableColumn id="9" xr3:uid="{E533163E-0B38-4D72-A5E4-7C9E8DE92DB0}" name="Adjusted Rate_x000a_(2012/13)" dataDxfId="97"/>
    <tableColumn id="4" xr3:uid="{E905B87B-6CF6-472D-A463-4DD4DF0F4579}" name="Count _x000a_(2017/18)" dataDxfId="96"/>
    <tableColumn id="5" xr3:uid="{42AC696E-0C0F-41CD-87FE-48FEB719A977}" name="Crude Rate_x000a_(2017/18)" dataDxfId="95"/>
    <tableColumn id="10" xr3:uid="{9B6946B1-8EB7-4F82-B7C6-45A6E18E0B8E}" name="Adjusted Rate_x000a_(2017/18)" dataDxfId="94"/>
    <tableColumn id="6" xr3:uid="{98A3EF03-EBD3-4B5B-968D-B7D8D08DA0B7}" name="Count _x000a_(2022/23)" dataDxfId="93"/>
    <tableColumn id="7" xr3:uid="{207C225F-DEFE-422A-B44A-EF5A1D5B5E9B}" name="Crude Rate_x000a_(2022/23)" dataDxfId="92"/>
    <tableColumn id="12" xr3:uid="{99B711D0-E2B7-4818-8B64-BF6600B64A94}" name="Adjusted Rate_x000a_(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12/13)" dataDxfId="86"/>
    <tableColumn id="3" xr3:uid="{6986163F-37F9-4C51-B8BF-49EF97C8AA8E}" name="Crude Rate_x000a_(2012/13)" dataDxfId="85"/>
    <tableColumn id="8" xr3:uid="{E1FE3E8A-F8CF-4F43-A07A-29CA47C07498}" name="Adjusted Rate_x000a_(2012/13)" dataDxfId="84" dataCellStyle="Data - percent"/>
    <tableColumn id="4" xr3:uid="{17D3DE66-4D16-4579-9390-FCE7DFAD63F4}" name="Count _x000a_(2017/18)" dataDxfId="83" dataCellStyle="Data - counts"/>
    <tableColumn id="5" xr3:uid="{CB9FD7DB-67DB-469A-B19C-D7838272F54A}" name="Crude Rate_x000a_(2017/18)" dataDxfId="82"/>
    <tableColumn id="9" xr3:uid="{13A8AFE8-2E00-4BDF-B370-B87F79D187D2}" name="Adjusted Rate_x000a_(2017/18)" dataDxfId="81" dataCellStyle="Data - percent"/>
    <tableColumn id="6" xr3:uid="{DE6F0234-9AFC-4F7C-B44E-7E3EF1DFD886}" name="Count _x000a_(2022/23)" dataDxfId="80" dataCellStyle="Data - counts"/>
    <tableColumn id="7" xr3:uid="{DEF3260F-6C20-44F1-A215-7DE7E706528E}" name="Crude Rate_x000a_(2022/23)" dataDxfId="79" dataCellStyle="Data - percent"/>
    <tableColumn id="10" xr3:uid="{FD57EE1E-18E1-452C-A821-2E362C658130}" name="Adjusted Rate_x000a_(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12/13)" dataDxfId="73"/>
    <tableColumn id="3" xr3:uid="{799AD68C-F0F9-49AB-810E-8A8E76B68BB8}" name="Crude Rate_x000a_(2012/13)" dataDxfId="72"/>
    <tableColumn id="8" xr3:uid="{0C919304-67A1-4AA3-8103-645F25F7CD26}" name="Adjusted Rate_x000a_(2012/13)" dataDxfId="71" dataCellStyle="Data - percent"/>
    <tableColumn id="4" xr3:uid="{9B3EB30E-4811-4C2F-87EE-547A53BB9DF3}" name="Count _x000a_(2017/18)" dataDxfId="70" dataCellStyle="Data - counts"/>
    <tableColumn id="5" xr3:uid="{0F12AD61-6D7D-4366-8714-6875C0A34F39}" name="Crude Rate_x000a_(2017/18)" dataDxfId="69"/>
    <tableColumn id="9" xr3:uid="{2605FB17-AA4C-4FAA-83FA-01A01B6C0FC0}" name="Adjusted Rate_x000a_(2017/18)" dataDxfId="68" dataCellStyle="Data - percent"/>
    <tableColumn id="6" xr3:uid="{43E0FA13-9B54-44D6-B201-10E3B3EA5D72}" name="Count _x000a_(2022/23)" dataDxfId="67" dataCellStyle="Data - counts"/>
    <tableColumn id="7" xr3:uid="{C517B006-E5E4-45CE-8275-34DFC91A1A27}" name="Crude Rate_x000a_(2022/23)" dataDxfId="66" dataCellStyle="Data - percent"/>
    <tableColumn id="10" xr3:uid="{B737B69A-8423-4615-A441-837880882BBA}" name="Adjusted Rate_x000a_(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2/13)" dataDxfId="60"/>
    <tableColumn id="3" xr3:uid="{BA0D3DA2-FE1B-492A-B643-3CFEFEDAF728}" name="Crude Rate_x000a_(2012/13)" dataDxfId="59"/>
    <tableColumn id="8" xr3:uid="{CFB65243-E5B2-44C6-8D0C-FB9438A58613}" name="Adjusted Rate_x000a_(2012/13)" dataDxfId="58"/>
    <tableColumn id="4" xr3:uid="{65A87695-A081-48FE-8DE3-008DDF3ABE7B}" name="Count _x000a_(2017/18)" dataDxfId="57"/>
    <tableColumn id="5" xr3:uid="{94433568-4669-42E6-80A7-30B3ED87FD6E}" name="Crude Rate_x000a_(2017/18)" dataDxfId="56"/>
    <tableColumn id="9" xr3:uid="{3F299B8B-FCEB-4979-A7AE-BD2BD5C89E3E}" name="Adjusted Rate_x000a_(2017/18)" dataDxfId="55"/>
    <tableColumn id="6" xr3:uid="{F9BAEEB1-906A-4FDA-B891-D116C64ECB71}" name="Count _x000a_(2022/23)" dataDxfId="54"/>
    <tableColumn id="7" xr3:uid="{0CF98AB4-2418-42C1-BA44-73FF78F5589D}" name="Crude Rate_x000a_(2022/23)" dataDxfId="53"/>
    <tableColumn id="10" xr3:uid="{9C6E716E-CAD9-42C6-B721-1B82BF58347E}" name="Adjusted Rate_x000a_(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2/13)" dataDxfId="47"/>
    <tableColumn id="3" xr3:uid="{E7B9AA8C-BAA1-45C8-B8D1-E513DF08F7CD}" name="Crude Rate_x000a_(2012/13)" dataDxfId="46"/>
    <tableColumn id="8" xr3:uid="{5833F9F7-6CE0-4C5D-9C27-545F1A6F2CD5}" name="Adjusted Rate_x000a_(2012/13)" dataDxfId="45"/>
    <tableColumn id="4" xr3:uid="{AA22EA7D-5DC0-4F3A-8ECA-5325860C71C2}" name="Count _x000a_(2017/18)" dataDxfId="44"/>
    <tableColumn id="5" xr3:uid="{8961EBF3-9061-40CF-8EED-1A80E878AA94}" name="Crude Rate_x000a_(2017/18)" dataDxfId="43"/>
    <tableColumn id="9" xr3:uid="{670C5F53-3547-4206-A3B4-00F4526F41EF}" name="Adjusted Rate_x000a_(2017/18)" dataDxfId="42"/>
    <tableColumn id="6" xr3:uid="{5AE41F3B-C96C-4164-9A3A-D1DA1E86C419}" name="Count _x000a_(2022/23)" dataDxfId="41"/>
    <tableColumn id="7" xr3:uid="{CC94DDF7-9E48-4746-955D-E442C96C3982}" name="Crude Rate_x000a_(2022/23)" dataDxfId="40"/>
    <tableColumn id="10" xr3:uid="{1DCF345B-E210-451E-A2D4-F32F96B5D28A}" name="Adjusted Rate_x000a_(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2/13)" dataDxfId="34"/>
    <tableColumn id="3" xr3:uid="{26BCE2F9-001A-4F33-B3FE-6D6410B9F6A9}" name="Crude Rate_x000a_(2012/13)" dataDxfId="33"/>
    <tableColumn id="8" xr3:uid="{78EE06CD-91BE-4824-9F4D-66929B7D5852}" name="Adjusted Rate_x000a_(2012/13)" dataDxfId="32"/>
    <tableColumn id="4" xr3:uid="{ACE4089F-A593-4169-8211-DB959B0A7642}" name="Count _x000a_(2017/18)" dataDxfId="31"/>
    <tableColumn id="5" xr3:uid="{BBAF5251-1946-45AA-B1BE-33DD00E61DDF}" name="Crude Rate_x000a_(2017/18)" dataDxfId="30"/>
    <tableColumn id="9" xr3:uid="{0243E1F9-2123-42A5-BB23-E877D5619A14}" name="Adjusted Rate_x000a_(2017/18)" dataDxfId="29"/>
    <tableColumn id="6" xr3:uid="{2EBEEC92-8AF4-4122-8D62-E2CACC3843A9}" name="Count _x000a_(2022/23)" dataDxfId="28"/>
    <tableColumn id="7" xr3:uid="{EE37DAC4-2A3A-4DD3-9407-19801A4F6813}" name="Crude Rate_x000a_(2022/23)" dataDxfId="27"/>
    <tableColumn id="10" xr3:uid="{E85AC16D-EACE-461E-8B26-B1F5656F1FD6}" name="Adjusted Rate_x000a_(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2/13)" dataDxfId="21"/>
    <tableColumn id="3" xr3:uid="{054969E8-9BFF-44EA-9AC6-6F628BFD315E}" name="Crude Rate_x000a_(2012/13)" dataDxfId="20"/>
    <tableColumn id="8" xr3:uid="{D76499AF-A597-492A-91E1-B9288188753A}" name="Adjusted Rate_x000a_(2012/13)" dataDxfId="19"/>
    <tableColumn id="4" xr3:uid="{82B9FAD0-A182-4979-A453-ABA4A726790B}" name="Count _x000a_(2017/18)" dataDxfId="18"/>
    <tableColumn id="5" xr3:uid="{112A539F-2360-4C14-A71A-5D32AF2F734D}" name="Crude Rate_x000a_(2017/18)" dataDxfId="17"/>
    <tableColumn id="9" xr3:uid="{7A0D3EB2-8D1A-44C5-A259-DABF8E4C74B0}" name="Adjusted Rate_x000a_(2017/18)" dataDxfId="16"/>
    <tableColumn id="6" xr3:uid="{FB9C8903-1AC8-4A75-8E6F-8F2F08F49C57}" name="Count _x000a_(2022/23)" dataDxfId="15"/>
    <tableColumn id="7" xr3:uid="{290570BD-3038-4C7F-AC18-9BCCFD7BFA28}" name="Crude Rate_x000a_(2022/23)" dataDxfId="14"/>
    <tableColumn id="10" xr3:uid="{926D0B2F-0520-4633-993E-B9FF02B30FFE}" name="Adjusted Rate_x000a_(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_x000a_(2012/13)" dataDxfId="8" dataCellStyle="Data - percent"/>
    <tableColumn id="3" xr3:uid="{25DBBBAA-19F0-44AB-A7A3-E2C9680F4E3D}" name="Adjusted Rate_x000a_(2017/18)" dataDxfId="7" dataCellStyle="Data - percent"/>
    <tableColumn id="4" xr3:uid="{B1A4B07F-07FA-4054-9241-0E968E724E9B}" name="Adjusted Rate_x000a_(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1605816-73AD-4BB8-BF02-FF40C9F0AE59}" name="Table919331221303948664" displayName="Table919331221303948664" ref="A2:B12" totalsRowShown="0" headerRowDxfId="5" dataDxfId="3" headerRowBorderDxfId="4">
  <tableColumns count="2">
    <tableColumn id="1" xr3:uid="{D18799A5-F252-4B2D-8BF4-EC0511D28207}" name="Statistical Tests" dataDxfId="2"/>
    <tableColumn id="2" xr3:uid="{8897E91D-2A42-465B-8116-9087110FB87A}"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3" Type="http://schemas.openxmlformats.org/officeDocument/2006/relationships/queryTable" Target="../queryTables/queryTable2.xml"/><Relationship Id="rId21" Type="http://schemas.openxmlformats.org/officeDocument/2006/relationships/queryTable" Target="../queryTables/queryTable20.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5" Type="http://schemas.openxmlformats.org/officeDocument/2006/relationships/queryTable" Target="../queryTables/queryTable4.xml"/><Relationship Id="rId15" Type="http://schemas.openxmlformats.org/officeDocument/2006/relationships/queryTable" Target="../queryTables/queryTable14.xml"/><Relationship Id="rId10" Type="http://schemas.openxmlformats.org/officeDocument/2006/relationships/queryTable" Target="../queryTables/queryTable9.xml"/><Relationship Id="rId19" Type="http://schemas.openxmlformats.org/officeDocument/2006/relationships/queryTable" Target="../queryTables/queryTable18.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2" t="s">
        <v>425</v>
      </c>
      <c r="B1" s="61"/>
      <c r="C1" s="61"/>
      <c r="D1" s="61"/>
      <c r="E1" s="61"/>
      <c r="F1" s="61"/>
      <c r="G1" s="61"/>
      <c r="H1" s="61"/>
      <c r="I1" s="61"/>
      <c r="J1" s="61"/>
      <c r="K1" s="61"/>
      <c r="L1" s="61"/>
    </row>
    <row r="2" spans="1:18" s="62" customFormat="1" ht="18.899999999999999" customHeight="1" x14ac:dyDescent="0.3">
      <c r="A2" s="1" t="s">
        <v>423</v>
      </c>
      <c r="B2" s="63"/>
      <c r="C2" s="63"/>
      <c r="D2" s="63"/>
      <c r="E2" s="63"/>
      <c r="F2" s="63"/>
      <c r="G2" s="63"/>
      <c r="H2" s="63"/>
      <c r="I2" s="63"/>
      <c r="J2" s="63"/>
      <c r="K2" s="61"/>
      <c r="L2" s="61"/>
    </row>
    <row r="3" spans="1:18" s="66" customFormat="1" ht="54" customHeight="1" x14ac:dyDescent="0.3">
      <c r="A3" s="104" t="s">
        <v>445</v>
      </c>
      <c r="B3" s="64" t="s">
        <v>446</v>
      </c>
      <c r="C3" s="64" t="s">
        <v>449</v>
      </c>
      <c r="D3" s="64" t="s">
        <v>428</v>
      </c>
      <c r="E3" s="64" t="s">
        <v>447</v>
      </c>
      <c r="F3" s="64" t="s">
        <v>450</v>
      </c>
      <c r="G3" s="64" t="s">
        <v>429</v>
      </c>
      <c r="H3" s="64" t="s">
        <v>448</v>
      </c>
      <c r="I3" s="64" t="s">
        <v>451</v>
      </c>
      <c r="J3" s="65" t="s">
        <v>430</v>
      </c>
      <c r="Q3" s="67"/>
      <c r="R3" s="67"/>
    </row>
    <row r="4" spans="1:18" s="62" customFormat="1" ht="18.899999999999999" customHeight="1" x14ac:dyDescent="0.3">
      <c r="A4" s="68" t="s">
        <v>172</v>
      </c>
      <c r="B4" s="69">
        <v>1551</v>
      </c>
      <c r="C4" s="70">
        <v>27.874126125</v>
      </c>
      <c r="D4" s="70">
        <v>37.787441459999997</v>
      </c>
      <c r="E4" s="69">
        <v>1586</v>
      </c>
      <c r="F4" s="70">
        <v>25.224250906999998</v>
      </c>
      <c r="G4" s="70">
        <v>33.039085989999997</v>
      </c>
      <c r="H4" s="69">
        <v>2356</v>
      </c>
      <c r="I4" s="70">
        <v>33.867605836000003</v>
      </c>
      <c r="J4" s="71">
        <v>41.573340307999999</v>
      </c>
    </row>
    <row r="5" spans="1:18" s="62" customFormat="1" ht="18.899999999999999" customHeight="1" x14ac:dyDescent="0.3">
      <c r="A5" s="68" t="s">
        <v>167</v>
      </c>
      <c r="B5" s="69">
        <v>6941</v>
      </c>
      <c r="C5" s="70">
        <v>28.110432975999998</v>
      </c>
      <c r="D5" s="70">
        <v>34.139609594</v>
      </c>
      <c r="E5" s="69">
        <v>7399</v>
      </c>
      <c r="F5" s="70">
        <v>27.461474508999999</v>
      </c>
      <c r="G5" s="70">
        <v>31.733374523999998</v>
      </c>
      <c r="H5" s="69">
        <v>11629</v>
      </c>
      <c r="I5" s="70">
        <v>40.315059992000002</v>
      </c>
      <c r="J5" s="71">
        <v>40.314493872</v>
      </c>
    </row>
    <row r="6" spans="1:18" s="62" customFormat="1" ht="18.899999999999999" customHeight="1" x14ac:dyDescent="0.3">
      <c r="A6" s="68" t="s">
        <v>47</v>
      </c>
      <c r="B6" s="69">
        <v>1232</v>
      </c>
      <c r="C6" s="70">
        <v>25.275942719</v>
      </c>
      <c r="D6" s="70">
        <v>34.601742444999999</v>
      </c>
      <c r="E6" s="69">
        <v>1335</v>
      </c>
      <c r="F6" s="70">
        <v>24.948141503999999</v>
      </c>
      <c r="G6" s="70">
        <v>33.029326642999997</v>
      </c>
      <c r="H6" s="69">
        <v>2562</v>
      </c>
      <c r="I6" s="70">
        <v>44.225026323999998</v>
      </c>
      <c r="J6" s="71">
        <v>51.477300778999997</v>
      </c>
    </row>
    <row r="7" spans="1:18" s="62" customFormat="1" ht="18.899999999999999" customHeight="1" x14ac:dyDescent="0.3">
      <c r="A7" s="68" t="s">
        <v>170</v>
      </c>
      <c r="B7" s="69">
        <v>1999</v>
      </c>
      <c r="C7" s="70">
        <v>31.892150606000001</v>
      </c>
      <c r="D7" s="70">
        <v>37.294251856999999</v>
      </c>
      <c r="E7" s="69">
        <v>1952</v>
      </c>
      <c r="F7" s="70">
        <v>30.219525033</v>
      </c>
      <c r="G7" s="70">
        <v>35.04020259</v>
      </c>
      <c r="H7" s="69">
        <v>1801</v>
      </c>
      <c r="I7" s="70">
        <v>27.007167921000001</v>
      </c>
      <c r="J7" s="71">
        <v>28.981295037999999</v>
      </c>
    </row>
    <row r="8" spans="1:18" s="62" customFormat="1" ht="18.899999999999999" customHeight="1" x14ac:dyDescent="0.3">
      <c r="A8" s="68" t="s">
        <v>168</v>
      </c>
      <c r="B8" s="69">
        <v>339</v>
      </c>
      <c r="C8" s="70">
        <v>22.044479125999999</v>
      </c>
      <c r="D8" s="70">
        <v>38.158664883999997</v>
      </c>
      <c r="E8" s="69">
        <v>490</v>
      </c>
      <c r="F8" s="70">
        <v>28.546460821</v>
      </c>
      <c r="G8" s="70">
        <v>47.143477263999998</v>
      </c>
      <c r="H8" s="69">
        <v>554</v>
      </c>
      <c r="I8" s="70">
        <v>30.192381055999999</v>
      </c>
      <c r="J8" s="71">
        <v>42.257441802999999</v>
      </c>
      <c r="Q8" s="72"/>
    </row>
    <row r="9" spans="1:18" s="62" customFormat="1" ht="18.899999999999999" customHeight="1" x14ac:dyDescent="0.3">
      <c r="A9" s="73" t="s">
        <v>29</v>
      </c>
      <c r="B9" s="74">
        <v>12093</v>
      </c>
      <c r="C9" s="75">
        <v>28.033353501000001</v>
      </c>
      <c r="D9" s="75">
        <v>33.571887382</v>
      </c>
      <c r="E9" s="74">
        <v>12769</v>
      </c>
      <c r="F9" s="75">
        <v>27.18237031</v>
      </c>
      <c r="G9" s="75">
        <v>31.202665053</v>
      </c>
      <c r="H9" s="74">
        <v>18908</v>
      </c>
      <c r="I9" s="75">
        <v>37.570663566999997</v>
      </c>
      <c r="J9" s="76">
        <v>37.570663566999997</v>
      </c>
    </row>
    <row r="10" spans="1:18" ht="18.899999999999999" customHeight="1" x14ac:dyDescent="0.25">
      <c r="A10" s="77" t="s">
        <v>414</v>
      </c>
    </row>
    <row r="11" spans="1:18" x14ac:dyDescent="0.25">
      <c r="B11" s="79"/>
      <c r="H11" s="79"/>
    </row>
    <row r="12" spans="1:18" x14ac:dyDescent="0.25">
      <c r="A12" s="120" t="s">
        <v>458</v>
      </c>
      <c r="B12" s="80"/>
      <c r="C12" s="80"/>
      <c r="D12" s="80"/>
      <c r="E12" s="80"/>
      <c r="F12" s="80"/>
      <c r="G12" s="80"/>
      <c r="H12" s="80"/>
      <c r="I12" s="80"/>
      <c r="J12" s="80"/>
    </row>
    <row r="13" spans="1:18" x14ac:dyDescent="0.25">
      <c r="B13" s="79"/>
      <c r="H13" s="79"/>
    </row>
    <row r="14" spans="1:18" ht="15.6" x14ac:dyDescent="0.3">
      <c r="A14" s="121" t="s">
        <v>459</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K21" sqref="K21"/>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Cataract Surgery Rate by Regions, 2012/13, 2017/18 and 2022/23, per 1000</v>
      </c>
    </row>
    <row r="3" spans="1:34" x14ac:dyDescent="0.3">
      <c r="B3" s="30" t="str">
        <f>'Raw Data'!B6</f>
        <v xml:space="preserve">date:     March 20, 2025 </v>
      </c>
    </row>
    <row r="4" spans="1:34" x14ac:dyDescent="0.3">
      <c r="AD4"/>
      <c r="AE4"/>
    </row>
    <row r="5" spans="1:34" s="3" customFormat="1" x14ac:dyDescent="0.3">
      <c r="A5" s="3" t="s">
        <v>235</v>
      </c>
      <c r="B5" s="2" t="s">
        <v>177</v>
      </c>
      <c r="C5" s="3" t="s">
        <v>127</v>
      </c>
      <c r="D5" s="32" t="s">
        <v>389</v>
      </c>
      <c r="E5" s="2" t="s">
        <v>390</v>
      </c>
      <c r="F5" s="7" t="s">
        <v>204</v>
      </c>
      <c r="G5" s="7" t="s">
        <v>205</v>
      </c>
      <c r="H5" s="7" t="s">
        <v>206</v>
      </c>
      <c r="I5" s="15"/>
      <c r="J5" s="19" t="s">
        <v>263</v>
      </c>
      <c r="K5" s="16"/>
    </row>
    <row r="6" spans="1:34" x14ac:dyDescent="0.3">
      <c r="A6">
        <v>6</v>
      </c>
      <c r="B6" s="33" t="s">
        <v>128</v>
      </c>
      <c r="C6" t="str">
        <f>IF('Raw Data'!BC13&lt;0,CONCATENATE("(",-1*'Raw Data'!BC13,")"),'Raw Data'!BC13)</f>
        <v xml:space="preserve"> </v>
      </c>
      <c r="D6" s="34" t="s">
        <v>46</v>
      </c>
      <c r="E6" s="30" t="str">
        <f t="shared" ref="E6:E11" si="0">CONCATENATE(B6)&amp; (C6)</f>
        <v xml:space="preserve">Manitoba  </v>
      </c>
      <c r="F6" s="13">
        <f>'Raw Data'!E13</f>
        <v>33.571887382</v>
      </c>
      <c r="G6" s="13">
        <f>'Raw Data'!Q13</f>
        <v>31.202665053</v>
      </c>
      <c r="H6" s="13">
        <f>'Raw Data'!AC13</f>
        <v>37.570663566999997</v>
      </c>
      <c r="J6" s="19">
        <v>8</v>
      </c>
      <c r="K6" s="17" t="s">
        <v>160</v>
      </c>
      <c r="L6" s="35"/>
      <c r="M6"/>
      <c r="N6" s="33"/>
      <c r="S6" s="6"/>
      <c r="T6" s="6"/>
      <c r="U6" s="6"/>
      <c r="AA6"/>
      <c r="AB6"/>
      <c r="AC6"/>
      <c r="AD6"/>
      <c r="AE6"/>
    </row>
    <row r="7" spans="1:34" x14ac:dyDescent="0.3">
      <c r="A7">
        <v>5</v>
      </c>
      <c r="B7" s="33" t="s">
        <v>168</v>
      </c>
      <c r="C7" t="str">
        <f>IF('Raw Data'!BC12&lt;0,CONCATENATE("(",-1*'Raw Data'!BC12,")"),'Raw Data'!BC12)</f>
        <v>(2)</v>
      </c>
      <c r="D7"/>
      <c r="E7" s="30" t="str">
        <f t="shared" si="0"/>
        <v>Northern Health Region (2)</v>
      </c>
      <c r="F7" s="13">
        <f>'Raw Data'!E12</f>
        <v>38.158664883999997</v>
      </c>
      <c r="G7" s="13">
        <f>'Raw Data'!Q12</f>
        <v>47.143477263999998</v>
      </c>
      <c r="H7" s="13">
        <f>'Raw Data'!AC12</f>
        <v>42.257441802999999</v>
      </c>
      <c r="J7" s="19">
        <v>9</v>
      </c>
      <c r="K7" s="16" t="s">
        <v>161</v>
      </c>
      <c r="L7" s="35"/>
      <c r="M7"/>
      <c r="N7" s="33"/>
      <c r="S7" s="6"/>
      <c r="T7" s="6"/>
      <c r="U7" s="6"/>
      <c r="AA7"/>
      <c r="AB7"/>
      <c r="AC7"/>
      <c r="AD7"/>
      <c r="AE7"/>
    </row>
    <row r="8" spans="1:34" x14ac:dyDescent="0.3">
      <c r="A8">
        <v>4</v>
      </c>
      <c r="B8" s="33" t="s">
        <v>170</v>
      </c>
      <c r="C8" t="str">
        <f>IF('Raw Data'!BC11&lt;0,CONCATENATE("(",-1*'Raw Data'!BC11,")"),'Raw Data'!BC11)</f>
        <v xml:space="preserve"> </v>
      </c>
      <c r="D8"/>
      <c r="E8" s="30" t="str">
        <f t="shared" si="0"/>
        <v xml:space="preserve">Prairie Mountain Health  </v>
      </c>
      <c r="F8" s="13">
        <f>'Raw Data'!E11</f>
        <v>37.294251856999999</v>
      </c>
      <c r="G8" s="13">
        <f>'Raw Data'!Q11</f>
        <v>35.04020259</v>
      </c>
      <c r="H8" s="13">
        <f>'Raw Data'!AC11</f>
        <v>28.981295037999999</v>
      </c>
      <c r="J8" s="19">
        <v>10</v>
      </c>
      <c r="K8" s="16" t="s">
        <v>163</v>
      </c>
      <c r="L8" s="35"/>
      <c r="M8"/>
      <c r="N8" s="33"/>
      <c r="S8" s="6"/>
      <c r="T8" s="6"/>
      <c r="U8" s="6"/>
      <c r="AA8"/>
      <c r="AB8"/>
      <c r="AC8"/>
      <c r="AD8"/>
      <c r="AE8"/>
    </row>
    <row r="9" spans="1:34" x14ac:dyDescent="0.3">
      <c r="A9">
        <v>3</v>
      </c>
      <c r="B9" s="33" t="s">
        <v>169</v>
      </c>
      <c r="C9" t="str">
        <f>IF('Raw Data'!BC10&lt;0,CONCATENATE("(",-1*'Raw Data'!BC10,")"),'Raw Data'!BC10)</f>
        <v>(3,b)</v>
      </c>
      <c r="D9"/>
      <c r="E9" s="30" t="str">
        <f t="shared" si="0"/>
        <v>Interlake-Eastern RHA (3,b)</v>
      </c>
      <c r="F9" s="13">
        <f>'Raw Data'!E10</f>
        <v>34.601742444999999</v>
      </c>
      <c r="G9" s="13">
        <f>'Raw Data'!Q10</f>
        <v>33.029326642999997</v>
      </c>
      <c r="H9" s="13">
        <f>'Raw Data'!AC10</f>
        <v>51.477300778999997</v>
      </c>
      <c r="J9" s="19">
        <v>11</v>
      </c>
      <c r="K9" s="16" t="s">
        <v>162</v>
      </c>
      <c r="L9" s="35"/>
      <c r="M9"/>
      <c r="N9" s="33"/>
      <c r="S9" s="6"/>
      <c r="T9" s="6"/>
      <c r="U9" s="6"/>
      <c r="AA9"/>
      <c r="AB9"/>
      <c r="AC9"/>
      <c r="AD9"/>
      <c r="AE9"/>
    </row>
    <row r="10" spans="1:34" x14ac:dyDescent="0.3">
      <c r="A10">
        <v>2</v>
      </c>
      <c r="B10" s="33" t="s">
        <v>171</v>
      </c>
      <c r="C10" t="str">
        <f>IF('Raw Data'!BC9&lt;0,CONCATENATE("(",-1*'Raw Data'!BC9,")"),'Raw Data'!BC9)</f>
        <v>(b)</v>
      </c>
      <c r="D10"/>
      <c r="E10" s="30" t="str">
        <f t="shared" si="0"/>
        <v>Winnipeg RHA (b)</v>
      </c>
      <c r="F10" s="13">
        <f>'Raw Data'!E9</f>
        <v>34.139609594</v>
      </c>
      <c r="G10" s="13">
        <f>'Raw Data'!Q9</f>
        <v>31.733374523999998</v>
      </c>
      <c r="H10" s="13">
        <f>'Raw Data'!AC9</f>
        <v>40.314493872</v>
      </c>
      <c r="J10" s="19">
        <v>12</v>
      </c>
      <c r="K10" s="16" t="s">
        <v>164</v>
      </c>
      <c r="L10" s="35"/>
      <c r="M10"/>
      <c r="N10" s="33"/>
      <c r="S10" s="6"/>
      <c r="T10" s="6"/>
      <c r="U10" s="6"/>
      <c r="AA10"/>
      <c r="AB10"/>
      <c r="AC10"/>
      <c r="AD10"/>
      <c r="AE10"/>
    </row>
    <row r="11" spans="1:34" x14ac:dyDescent="0.3">
      <c r="A11">
        <v>1</v>
      </c>
      <c r="B11" s="33" t="s">
        <v>172</v>
      </c>
      <c r="C11" t="str">
        <f>IF('Raw Data'!BC8&lt;0,CONCATENATE("(",-1*'Raw Data'!BC8,")"),'Raw Data'!BC8)</f>
        <v>(b)</v>
      </c>
      <c r="D11"/>
      <c r="E11" s="30" t="str">
        <f t="shared" si="0"/>
        <v>Southern Health-Santé Sud (b)</v>
      </c>
      <c r="F11" s="13">
        <f>'Raw Data'!E8</f>
        <v>37.787441459999997</v>
      </c>
      <c r="G11" s="13">
        <f>'Raw Data'!Q8</f>
        <v>33.039085989999997</v>
      </c>
      <c r="H11" s="13">
        <f>'Raw Data'!AC8</f>
        <v>41.573340307999999</v>
      </c>
      <c r="J11" s="19">
        <v>13</v>
      </c>
      <c r="K11" s="17" t="s">
        <v>48</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Cataract Surgery Rate by Income Quintile, 2012/13, 2017/18 and 2022/23, per 1000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October 31, 2025 </v>
      </c>
      <c r="F17"/>
      <c r="G17"/>
      <c r="H17"/>
      <c r="I17"/>
      <c r="J17" s="6"/>
      <c r="K17" s="6"/>
      <c r="L17" s="6"/>
      <c r="M17" s="6"/>
      <c r="N17" s="6" t="s">
        <v>416</v>
      </c>
      <c r="O17" s="6" t="s">
        <v>417</v>
      </c>
      <c r="P17" s="6" t="s">
        <v>418</v>
      </c>
      <c r="R17" s="35"/>
      <c r="V17"/>
      <c r="W17"/>
      <c r="X17"/>
      <c r="AF17" s="6"/>
      <c r="AG17" s="6"/>
      <c r="AH17" s="6"/>
    </row>
    <row r="18" spans="1:34" x14ac:dyDescent="0.3">
      <c r="B18"/>
      <c r="D18"/>
      <c r="E18"/>
      <c r="F18" s="6" t="s">
        <v>391</v>
      </c>
      <c r="G18" s="6" t="s">
        <v>392</v>
      </c>
      <c r="H18" s="6" t="s">
        <v>393</v>
      </c>
      <c r="I18"/>
      <c r="J18" s="6"/>
      <c r="K18" s="6"/>
      <c r="L18" s="6"/>
      <c r="M18" s="6"/>
      <c r="N18" s="43" t="s">
        <v>415</v>
      </c>
      <c r="O18" s="6"/>
      <c r="Q18" s="3"/>
      <c r="R18" s="35"/>
      <c r="V18"/>
      <c r="W18"/>
      <c r="X18"/>
      <c r="AF18" s="6"/>
      <c r="AG18" s="6"/>
      <c r="AH18" s="6"/>
    </row>
    <row r="19" spans="1:34" x14ac:dyDescent="0.3">
      <c r="B19" s="3" t="s">
        <v>30</v>
      </c>
      <c r="C19" s="3" t="s">
        <v>408</v>
      </c>
      <c r="D19" s="32" t="s">
        <v>389</v>
      </c>
      <c r="E19" s="2" t="s">
        <v>390</v>
      </c>
      <c r="F19" s="7" t="s">
        <v>204</v>
      </c>
      <c r="G19" s="7" t="s">
        <v>205</v>
      </c>
      <c r="H19" s="7" t="s">
        <v>206</v>
      </c>
      <c r="I19" s="7"/>
      <c r="J19" s="19" t="s">
        <v>263</v>
      </c>
      <c r="K19" s="16"/>
      <c r="L19" s="7"/>
      <c r="M19" s="14"/>
      <c r="N19" s="7" t="s">
        <v>204</v>
      </c>
      <c r="O19" s="7" t="s">
        <v>205</v>
      </c>
      <c r="P19" s="7" t="s">
        <v>206</v>
      </c>
    </row>
    <row r="20" spans="1:34" ht="27" x14ac:dyDescent="0.3">
      <c r="A20" t="s">
        <v>28</v>
      </c>
      <c r="B20" s="46" t="s">
        <v>409</v>
      </c>
      <c r="C20" s="33" t="str">
        <f>IF(OR('Raw Inc Data'!BS9="s",'Raw Inc Data'!BT9="s",'Raw Inc Data'!BU9="s")," (s)","")</f>
        <v/>
      </c>
      <c r="D20" t="s">
        <v>28</v>
      </c>
      <c r="E20" s="46" t="str">
        <f>CONCATENATE(B20,C20)</f>
        <v>R1
(Lowest)</v>
      </c>
      <c r="F20" s="13">
        <f>'Raw Inc Data'!D9</f>
        <v>41.554993269000001</v>
      </c>
      <c r="G20" s="13">
        <f>'Raw Inc Data'!U9</f>
        <v>34.852305604999998</v>
      </c>
      <c r="H20" s="13">
        <f>'Raw Inc Data'!AL9</f>
        <v>37.005254393999998</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37.610557557999996</v>
      </c>
      <c r="G21" s="13">
        <f>'Raw Inc Data'!U10</f>
        <v>36.459935524999999</v>
      </c>
      <c r="H21" s="13">
        <f>'Raw Inc Data'!AL10</f>
        <v>43.314645413000001</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36.279136970000003</v>
      </c>
      <c r="G22" s="13">
        <f>'Raw Inc Data'!U11</f>
        <v>35.226309694000001</v>
      </c>
      <c r="H22" s="13">
        <f>'Raw Inc Data'!AL11</f>
        <v>43.947501656</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38.159779381</v>
      </c>
      <c r="G23" s="13">
        <f>'Raw Inc Data'!U12</f>
        <v>36.606316747000001</v>
      </c>
      <c r="H23" s="13">
        <f>'Raw Inc Data'!AL12</f>
        <v>44.097776652</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410</v>
      </c>
      <c r="C24" s="33" t="str">
        <f>IF(OR('Raw Inc Data'!BS13="s",'Raw Inc Data'!BT13="s",'Raw Inc Data'!BU13="s")," (s)","")</f>
        <v/>
      </c>
      <c r="D24"/>
      <c r="E24" s="46" t="str">
        <f t="shared" si="1"/>
        <v>Rural R5
(Highest)</v>
      </c>
      <c r="F24" s="13">
        <f>'Raw Inc Data'!D13</f>
        <v>36.859599568</v>
      </c>
      <c r="G24" s="13">
        <f>'Raw Inc Data'!U13</f>
        <v>35.842124431999999</v>
      </c>
      <c r="H24" s="13">
        <f>'Raw Inc Data'!AL13</f>
        <v>44.445075363999997</v>
      </c>
      <c r="I24" s="21"/>
      <c r="J24" s="3">
        <v>13</v>
      </c>
      <c r="K24" t="s">
        <v>40</v>
      </c>
      <c r="L24" s="21"/>
      <c r="M24" s="14"/>
      <c r="N24" s="13" t="str">
        <f>'Raw Inc Data'!BS13</f>
        <v xml:space="preserve"> </v>
      </c>
      <c r="O24" s="13" t="str">
        <f>'Raw Inc Data'!BU13</f>
        <v xml:space="preserve"> </v>
      </c>
      <c r="P24" s="13" t="str">
        <f>'Raw Inc Data'!BT13</f>
        <v xml:space="preserve"> </v>
      </c>
    </row>
    <row r="25" spans="1:34" ht="27" x14ac:dyDescent="0.3">
      <c r="A25" t="s">
        <v>28</v>
      </c>
      <c r="B25" s="46" t="s">
        <v>411</v>
      </c>
      <c r="C25" s="33" t="str">
        <f>IF(OR('Raw Inc Data'!BS14="s",'Raw Inc Data'!BT14="s",'Raw Inc Data'!BU14="s")," (s)","")</f>
        <v/>
      </c>
      <c r="D25" t="s">
        <v>28</v>
      </c>
      <c r="E25" s="46" t="str">
        <f t="shared" si="1"/>
        <v>U1
(Lowest)</v>
      </c>
      <c r="F25" s="13">
        <f>'Raw Inc Data'!D14</f>
        <v>37.185168714</v>
      </c>
      <c r="G25" s="13">
        <f>'Raw Inc Data'!U14</f>
        <v>35.930614114000001</v>
      </c>
      <c r="H25" s="13">
        <f>'Raw Inc Data'!AL14</f>
        <v>43.999662231000002</v>
      </c>
      <c r="I25" s="21"/>
      <c r="J25" s="51">
        <v>14</v>
      </c>
      <c r="K25" s="50" t="s">
        <v>41</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36.700583303999998</v>
      </c>
      <c r="G26" s="13">
        <f>'Raw Inc Data'!U15</f>
        <v>33.958671041000002</v>
      </c>
      <c r="H26" s="13">
        <f>'Raw Inc Data'!AL15</f>
        <v>44.827794914999998</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37.927955593999997</v>
      </c>
      <c r="G27" s="13">
        <f>'Raw Inc Data'!U16</f>
        <v>35.526358625999997</v>
      </c>
      <c r="H27" s="13">
        <f>'Raw Inc Data'!AL16</f>
        <v>46.172887494999998</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37.731578851999998</v>
      </c>
      <c r="G28" s="13">
        <f>'Raw Inc Data'!U17</f>
        <v>34.569825960999999</v>
      </c>
      <c r="H28" s="13">
        <f>'Raw Inc Data'!AL17</f>
        <v>43.832534312</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412</v>
      </c>
      <c r="C29" s="33" t="str">
        <f>IF(OR('Raw Inc Data'!BS18="s",'Raw Inc Data'!BT18="s",'Raw Inc Data'!BU18="s")," (s)","")</f>
        <v/>
      </c>
      <c r="D29"/>
      <c r="E29" s="46" t="str">
        <f t="shared" si="1"/>
        <v>Urban U5
(Highest)</v>
      </c>
      <c r="F29" s="13">
        <f>'Raw Inc Data'!D18</f>
        <v>38.412406810999997</v>
      </c>
      <c r="G29" s="13">
        <f>'Raw Inc Data'!U18</f>
        <v>33.968960588999998</v>
      </c>
      <c r="H29" s="13">
        <f>'Raw Inc Data'!AL18</f>
        <v>43.111596718000001</v>
      </c>
      <c r="I29" s="21"/>
      <c r="J29" s="3">
        <v>18</v>
      </c>
      <c r="K29" t="s">
        <v>42</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242</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395</v>
      </c>
      <c r="G33" s="36" t="s">
        <v>396</v>
      </c>
      <c r="H33" t="s">
        <v>397</v>
      </c>
      <c r="I33"/>
      <c r="J33" s="43" t="s">
        <v>394</v>
      </c>
      <c r="K33" s="6"/>
      <c r="L33" s="37"/>
      <c r="M33" s="36"/>
      <c r="N33" s="36"/>
      <c r="O33" s="36"/>
      <c r="R33" s="35"/>
      <c r="V33"/>
      <c r="W33"/>
      <c r="X33"/>
      <c r="AF33" s="6"/>
      <c r="AG33" s="6"/>
      <c r="AH33" s="6"/>
    </row>
    <row r="34" spans="2:34" x14ac:dyDescent="0.3">
      <c r="B34"/>
      <c r="D34"/>
      <c r="E34" s="27" t="s">
        <v>266</v>
      </c>
      <c r="F34" s="28" t="str">
        <f>IF('Raw Inc Data'!BN9="r","*","")</f>
        <v/>
      </c>
      <c r="G34" s="28" t="str">
        <f>IF('Raw Inc Data'!BO9="r","*","")</f>
        <v/>
      </c>
      <c r="H34" s="28" t="str">
        <f>IF('Raw Inc Data'!BP9="r","*","")</f>
        <v/>
      </c>
      <c r="I34" s="26"/>
      <c r="J34" s="44" t="s">
        <v>266</v>
      </c>
      <c r="K34" s="44" t="s">
        <v>398</v>
      </c>
      <c r="L34" s="44" t="s">
        <v>400</v>
      </c>
      <c r="M34" s="44" t="s">
        <v>401</v>
      </c>
      <c r="N34"/>
      <c r="O34" s="35"/>
    </row>
    <row r="35" spans="2:34" x14ac:dyDescent="0.3">
      <c r="B35"/>
      <c r="D35"/>
      <c r="E35" s="27" t="s">
        <v>265</v>
      </c>
      <c r="F35" s="28" t="str">
        <f>IF('Raw Inc Data'!BN14="u","*","")</f>
        <v/>
      </c>
      <c r="G35" s="28" t="str">
        <f>IF('Raw Inc Data'!BO14="u","*","")</f>
        <v/>
      </c>
      <c r="H35" s="28" t="str">
        <f>IF('Raw Inc Data'!BP14="u","*","")</f>
        <v/>
      </c>
      <c r="I35" s="38"/>
      <c r="J35" s="44" t="s">
        <v>265</v>
      </c>
      <c r="K35" s="44" t="s">
        <v>399</v>
      </c>
      <c r="L35" s="44" t="s">
        <v>403</v>
      </c>
      <c r="M35" s="44" t="s">
        <v>402</v>
      </c>
      <c r="N35"/>
      <c r="O35" s="35"/>
    </row>
    <row r="36" spans="2:34" x14ac:dyDescent="0.3">
      <c r="B36"/>
      <c r="D36"/>
      <c r="E36" s="39" t="s">
        <v>268</v>
      </c>
      <c r="F36" s="40"/>
      <c r="G36" s="28" t="str">
        <f>IF('Raw Inc Data'!BQ9="a"," (a)","")</f>
        <v/>
      </c>
      <c r="H36" s="28" t="str">
        <f>IF('Raw Inc Data'!BR9="b"," (b)","")</f>
        <v/>
      </c>
      <c r="I36" s="26"/>
      <c r="J36" s="44" t="s">
        <v>268</v>
      </c>
      <c r="K36" s="44"/>
      <c r="L36" s="44" t="s">
        <v>404</v>
      </c>
      <c r="M36" s="44" t="s">
        <v>405</v>
      </c>
      <c r="N36" s="6"/>
      <c r="O36" s="35"/>
    </row>
    <row r="37" spans="2:34" x14ac:dyDescent="0.3">
      <c r="B37"/>
      <c r="D37"/>
      <c r="E37" s="39" t="s">
        <v>267</v>
      </c>
      <c r="F37" s="40"/>
      <c r="G37" s="28" t="str">
        <f>IF('Raw Inc Data'!BQ14="a"," (a)","")</f>
        <v/>
      </c>
      <c r="H37" s="28" t="str">
        <f>IF('Raw Inc Data'!BR14="b"," (b)","")</f>
        <v/>
      </c>
      <c r="I37" s="26"/>
      <c r="J37" s="45" t="s">
        <v>267</v>
      </c>
      <c r="K37" s="44"/>
      <c r="L37" s="44" t="s">
        <v>406</v>
      </c>
      <c r="M37" s="28" t="s">
        <v>407</v>
      </c>
      <c r="N37" s="6"/>
      <c r="O37" s="35"/>
    </row>
    <row r="38" spans="2:34" x14ac:dyDescent="0.3">
      <c r="B38"/>
      <c r="D38"/>
      <c r="E38" s="27" t="s">
        <v>372</v>
      </c>
      <c r="F38" s="29" t="str">
        <f>CONCATENATE(F$19,F34)</f>
        <v>2012/13</v>
      </c>
      <c r="G38" s="29" t="str">
        <f>CONCATENATE(G$19,G34,G36)</f>
        <v>2017/18</v>
      </c>
      <c r="H38" s="29" t="str">
        <f>CONCATENATE(H$19,H34,H36)</f>
        <v>2022/23</v>
      </c>
      <c r="I38" s="6"/>
      <c r="J38" s="44"/>
      <c r="K38" s="44"/>
      <c r="L38" s="44"/>
      <c r="M38" s="28"/>
      <c r="N38" s="6"/>
      <c r="O38" s="35"/>
    </row>
    <row r="39" spans="2:34" x14ac:dyDescent="0.3">
      <c r="B39"/>
      <c r="D39"/>
      <c r="E39" s="27" t="s">
        <v>373</v>
      </c>
      <c r="F39" s="29" t="str">
        <f>CONCATENATE(F$19,F35)</f>
        <v>2012/13</v>
      </c>
      <c r="G39" s="29" t="str">
        <f>CONCATENATE(G$19,G35,G37)</f>
        <v>2017/18</v>
      </c>
      <c r="H39" s="29" t="str">
        <f>CONCATENATE(H$19,H35,H37)</f>
        <v>2022/23</v>
      </c>
      <c r="I39" s="6"/>
      <c r="J39" s="28"/>
      <c r="K39" s="28"/>
      <c r="L39" s="28"/>
      <c r="M39" s="28"/>
      <c r="N39" s="6"/>
      <c r="O39" s="35"/>
    </row>
    <row r="40" spans="2:34" x14ac:dyDescent="0.3">
      <c r="B40"/>
      <c r="D40"/>
      <c r="J40" s="6"/>
      <c r="K40" s="6"/>
      <c r="L40" s="6"/>
      <c r="M40" s="6"/>
      <c r="N40" s="6"/>
      <c r="O40" s="35"/>
    </row>
    <row r="41" spans="2:34" x14ac:dyDescent="0.3">
      <c r="B41" s="55" t="s">
        <v>419</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M61" workbookViewId="0">
      <selection activeCell="BG93" sqref="BG93"/>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436</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2"/>
      <c r="BE5" s="102"/>
      <c r="BF5" s="102"/>
    </row>
    <row r="6" spans="1:93" x14ac:dyDescent="0.3">
      <c r="A6" s="10"/>
      <c r="B6" t="s">
        <v>452</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2"/>
      <c r="BE6" s="102"/>
      <c r="BF6" s="102"/>
    </row>
    <row r="7" spans="1:93" x14ac:dyDescent="0.3">
      <c r="A7" s="10"/>
      <c r="B7" t="s">
        <v>0</v>
      </c>
      <c r="C7" s="106" t="s">
        <v>1</v>
      </c>
      <c r="D7" s="107" t="s">
        <v>2</v>
      </c>
      <c r="E7" s="108" t="s">
        <v>3</v>
      </c>
      <c r="F7" s="107" t="s">
        <v>4</v>
      </c>
      <c r="G7" s="107" t="s">
        <v>5</v>
      </c>
      <c r="H7" s="107" t="s">
        <v>6</v>
      </c>
      <c r="I7" s="109" t="s">
        <v>7</v>
      </c>
      <c r="J7" s="107" t="s">
        <v>153</v>
      </c>
      <c r="K7" s="107" t="s">
        <v>154</v>
      </c>
      <c r="L7" s="107" t="s">
        <v>8</v>
      </c>
      <c r="M7" s="107" t="s">
        <v>9</v>
      </c>
      <c r="N7" s="107" t="s">
        <v>10</v>
      </c>
      <c r="O7" s="107" t="s">
        <v>11</v>
      </c>
      <c r="P7" s="107" t="s">
        <v>12</v>
      </c>
      <c r="Q7" s="108" t="s">
        <v>13</v>
      </c>
      <c r="R7" s="107" t="s">
        <v>14</v>
      </c>
      <c r="S7" s="107" t="s">
        <v>15</v>
      </c>
      <c r="T7" s="107" t="s">
        <v>16</v>
      </c>
      <c r="U7" s="109" t="s">
        <v>17</v>
      </c>
      <c r="V7" s="107" t="s">
        <v>155</v>
      </c>
      <c r="W7" s="107" t="s">
        <v>156</v>
      </c>
      <c r="X7" s="107" t="s">
        <v>18</v>
      </c>
      <c r="Y7" s="107" t="s">
        <v>19</v>
      </c>
      <c r="Z7" s="107" t="s">
        <v>20</v>
      </c>
      <c r="AA7" s="107" t="s">
        <v>208</v>
      </c>
      <c r="AB7" s="107" t="s">
        <v>209</v>
      </c>
      <c r="AC7" s="108" t="s">
        <v>210</v>
      </c>
      <c r="AD7" s="107" t="s">
        <v>211</v>
      </c>
      <c r="AE7" s="107" t="s">
        <v>212</v>
      </c>
      <c r="AF7" s="107" t="s">
        <v>213</v>
      </c>
      <c r="AG7" s="109" t="s">
        <v>214</v>
      </c>
      <c r="AH7" s="107" t="s">
        <v>215</v>
      </c>
      <c r="AI7" s="107" t="s">
        <v>216</v>
      </c>
      <c r="AJ7" s="107" t="s">
        <v>217</v>
      </c>
      <c r="AK7" s="107" t="s">
        <v>218</v>
      </c>
      <c r="AL7" s="107" t="s">
        <v>219</v>
      </c>
      <c r="AM7" s="107" t="s">
        <v>220</v>
      </c>
      <c r="AN7" s="107" t="s">
        <v>221</v>
      </c>
      <c r="AO7" s="107" t="s">
        <v>222</v>
      </c>
      <c r="AP7" s="107" t="s">
        <v>223</v>
      </c>
      <c r="AQ7" s="107" t="s">
        <v>21</v>
      </c>
      <c r="AR7" s="107" t="s">
        <v>22</v>
      </c>
      <c r="AS7" s="107" t="s">
        <v>23</v>
      </c>
      <c r="AT7" s="107" t="s">
        <v>24</v>
      </c>
      <c r="AU7" s="106" t="s">
        <v>157</v>
      </c>
      <c r="AV7" s="106" t="s">
        <v>158</v>
      </c>
      <c r="AW7" s="106" t="s">
        <v>224</v>
      </c>
      <c r="AX7" s="106" t="s">
        <v>159</v>
      </c>
      <c r="AY7" s="106" t="s">
        <v>225</v>
      </c>
      <c r="AZ7" s="106" t="s">
        <v>25</v>
      </c>
      <c r="BA7" s="106" t="s">
        <v>26</v>
      </c>
      <c r="BB7" s="106" t="s">
        <v>226</v>
      </c>
      <c r="BC7" s="110" t="s">
        <v>27</v>
      </c>
      <c r="BD7" s="111" t="s">
        <v>129</v>
      </c>
      <c r="BE7" s="111" t="s">
        <v>130</v>
      </c>
      <c r="BF7" s="111" t="s">
        <v>227</v>
      </c>
    </row>
    <row r="8" spans="1:93" s="3" customFormat="1" x14ac:dyDescent="0.3">
      <c r="A8" s="10" t="s">
        <v>413</v>
      </c>
      <c r="B8" s="3" t="s">
        <v>160</v>
      </c>
      <c r="C8" s="112">
        <v>1551</v>
      </c>
      <c r="D8" s="113">
        <v>55643</v>
      </c>
      <c r="E8" s="108">
        <v>37.787441459999997</v>
      </c>
      <c r="F8" s="114">
        <v>30.564560615000001</v>
      </c>
      <c r="G8" s="114">
        <v>46.717201340000003</v>
      </c>
      <c r="H8" s="114">
        <v>0.27444440520000002</v>
      </c>
      <c r="I8" s="115">
        <v>27.874126125</v>
      </c>
      <c r="J8" s="114">
        <v>26.520865376</v>
      </c>
      <c r="K8" s="114">
        <v>29.296438719000001</v>
      </c>
      <c r="L8" s="114">
        <v>1.1255679798</v>
      </c>
      <c r="M8" s="114">
        <v>0.91042127799999994</v>
      </c>
      <c r="N8" s="114">
        <v>1.3915571921000001</v>
      </c>
      <c r="O8" s="113">
        <v>1586</v>
      </c>
      <c r="P8" s="113">
        <v>62876</v>
      </c>
      <c r="Q8" s="108">
        <v>33.039085989999997</v>
      </c>
      <c r="R8" s="114">
        <v>26.782681024999999</v>
      </c>
      <c r="S8" s="114">
        <v>40.756980304999999</v>
      </c>
      <c r="T8" s="114">
        <v>0.59340664759999995</v>
      </c>
      <c r="U8" s="115">
        <v>25.224250906999998</v>
      </c>
      <c r="V8" s="114">
        <v>24.012895091000001</v>
      </c>
      <c r="W8" s="114">
        <v>26.496714844</v>
      </c>
      <c r="X8" s="114">
        <v>1.0588546181</v>
      </c>
      <c r="Y8" s="114">
        <v>0.85834594509999995</v>
      </c>
      <c r="Z8" s="114">
        <v>1.3062018977000001</v>
      </c>
      <c r="AA8" s="113">
        <v>2356</v>
      </c>
      <c r="AB8" s="113">
        <v>69565</v>
      </c>
      <c r="AC8" s="108">
        <v>41.573340307999999</v>
      </c>
      <c r="AD8" s="114">
        <v>33.891718441999998</v>
      </c>
      <c r="AE8" s="114">
        <v>50.996016247999997</v>
      </c>
      <c r="AF8" s="114">
        <v>0.33141655310000001</v>
      </c>
      <c r="AG8" s="115">
        <v>33.867605836000003</v>
      </c>
      <c r="AH8" s="114">
        <v>32.527293045999997</v>
      </c>
      <c r="AI8" s="114">
        <v>35.263147273000001</v>
      </c>
      <c r="AJ8" s="114">
        <v>1.1065372916</v>
      </c>
      <c r="AK8" s="114">
        <v>0.90207931470000002</v>
      </c>
      <c r="AL8" s="114">
        <v>1.3573360543999999</v>
      </c>
      <c r="AM8" s="114">
        <v>3.9043713100000002E-2</v>
      </c>
      <c r="AN8" s="114">
        <v>1.2583078213000001</v>
      </c>
      <c r="AO8" s="114">
        <v>1.0116194650000001</v>
      </c>
      <c r="AP8" s="114">
        <v>1.5651523401</v>
      </c>
      <c r="AQ8" s="114">
        <v>0.23471009039999999</v>
      </c>
      <c r="AR8" s="114">
        <v>0.87434038169999995</v>
      </c>
      <c r="AS8" s="114">
        <v>0.70063262680000005</v>
      </c>
      <c r="AT8" s="114">
        <v>1.0911154773</v>
      </c>
      <c r="AU8" s="112" t="s">
        <v>28</v>
      </c>
      <c r="AV8" s="112" t="s">
        <v>28</v>
      </c>
      <c r="AW8" s="112" t="s">
        <v>28</v>
      </c>
      <c r="AX8" s="112" t="s">
        <v>28</v>
      </c>
      <c r="AY8" s="112" t="s">
        <v>229</v>
      </c>
      <c r="AZ8" s="112" t="s">
        <v>28</v>
      </c>
      <c r="BA8" s="112" t="s">
        <v>28</v>
      </c>
      <c r="BB8" s="112" t="s">
        <v>28</v>
      </c>
      <c r="BC8" s="110" t="s">
        <v>264</v>
      </c>
      <c r="BD8" s="111">
        <v>1551</v>
      </c>
      <c r="BE8" s="111">
        <v>1586</v>
      </c>
      <c r="BF8" s="111">
        <v>2356</v>
      </c>
      <c r="BG8" s="43"/>
      <c r="BH8" s="43"/>
      <c r="BI8" s="43"/>
      <c r="BJ8" s="43"/>
      <c r="BK8" s="43"/>
      <c r="BL8" s="43"/>
      <c r="BM8" s="43"/>
      <c r="BN8" s="43"/>
      <c r="BO8" s="43"/>
      <c r="BP8" s="43"/>
      <c r="BQ8" s="43"/>
      <c r="BR8" s="43"/>
      <c r="BS8" s="43"/>
      <c r="BT8" s="43"/>
      <c r="BU8" s="43"/>
      <c r="BV8" s="43"/>
      <c r="BW8" s="43"/>
    </row>
    <row r="9" spans="1:93" x14ac:dyDescent="0.3">
      <c r="A9" s="10"/>
      <c r="B9" t="s">
        <v>161</v>
      </c>
      <c r="C9" s="106">
        <v>6941</v>
      </c>
      <c r="D9" s="116">
        <v>246919</v>
      </c>
      <c r="E9" s="117">
        <v>34.139609594</v>
      </c>
      <c r="F9" s="107">
        <v>27.864112905999999</v>
      </c>
      <c r="G9" s="107">
        <v>41.828460399000001</v>
      </c>
      <c r="H9" s="107">
        <v>0.87145357810000001</v>
      </c>
      <c r="I9" s="109">
        <v>28.110432975999998</v>
      </c>
      <c r="J9" s="107">
        <v>27.456841857000001</v>
      </c>
      <c r="K9" s="107">
        <v>28.779582379000001</v>
      </c>
      <c r="L9" s="107">
        <v>1.0169106432999999</v>
      </c>
      <c r="M9" s="107">
        <v>0.82998350939999999</v>
      </c>
      <c r="N9" s="107">
        <v>1.2459371117</v>
      </c>
      <c r="O9" s="116">
        <v>7399</v>
      </c>
      <c r="P9" s="116">
        <v>269432</v>
      </c>
      <c r="Q9" s="117">
        <v>31.733374523999998</v>
      </c>
      <c r="R9" s="107">
        <v>25.981166085000002</v>
      </c>
      <c r="S9" s="107">
        <v>38.759117099000001</v>
      </c>
      <c r="T9" s="107">
        <v>0.86872303110000004</v>
      </c>
      <c r="U9" s="109">
        <v>27.461474508999999</v>
      </c>
      <c r="V9" s="107">
        <v>26.842821710999999</v>
      </c>
      <c r="W9" s="107">
        <v>28.094385544000001</v>
      </c>
      <c r="X9" s="107">
        <v>1.0170084661000001</v>
      </c>
      <c r="Y9" s="107">
        <v>0.83265855789999998</v>
      </c>
      <c r="Z9" s="107">
        <v>1.2421732898</v>
      </c>
      <c r="AA9" s="116">
        <v>11629</v>
      </c>
      <c r="AB9" s="116">
        <v>288453</v>
      </c>
      <c r="AC9" s="117">
        <v>40.314493872</v>
      </c>
      <c r="AD9" s="107">
        <v>33.241952617000003</v>
      </c>
      <c r="AE9" s="107">
        <v>48.891785476000003</v>
      </c>
      <c r="AF9" s="107">
        <v>0.47387032280000002</v>
      </c>
      <c r="AG9" s="109">
        <v>40.315059992000002</v>
      </c>
      <c r="AH9" s="107">
        <v>39.58894815</v>
      </c>
      <c r="AI9" s="107">
        <v>41.054489652999997</v>
      </c>
      <c r="AJ9" s="107">
        <v>1.0730311909000001</v>
      </c>
      <c r="AK9" s="107">
        <v>0.88478481509999996</v>
      </c>
      <c r="AL9" s="107">
        <v>1.3013287718</v>
      </c>
      <c r="AM9" s="107">
        <v>1.7569018799999999E-2</v>
      </c>
      <c r="AN9" s="107">
        <v>1.2704130737999999</v>
      </c>
      <c r="AO9" s="107">
        <v>1.0426759313</v>
      </c>
      <c r="AP9" s="107">
        <v>1.5478916599999999</v>
      </c>
      <c r="AQ9" s="107">
        <v>0.48058556619999998</v>
      </c>
      <c r="AR9" s="107">
        <v>0.92951779180000005</v>
      </c>
      <c r="AS9" s="107">
        <v>0.7586761366</v>
      </c>
      <c r="AT9" s="107">
        <v>1.1388302380999999</v>
      </c>
      <c r="AU9" s="106" t="s">
        <v>28</v>
      </c>
      <c r="AV9" s="106" t="s">
        <v>28</v>
      </c>
      <c r="AW9" s="106" t="s">
        <v>28</v>
      </c>
      <c r="AX9" s="106" t="s">
        <v>28</v>
      </c>
      <c r="AY9" s="106" t="s">
        <v>229</v>
      </c>
      <c r="AZ9" s="106" t="s">
        <v>28</v>
      </c>
      <c r="BA9" s="106" t="s">
        <v>28</v>
      </c>
      <c r="BB9" s="106" t="s">
        <v>28</v>
      </c>
      <c r="BC9" s="118" t="s">
        <v>264</v>
      </c>
      <c r="BD9" s="119">
        <v>6941</v>
      </c>
      <c r="BE9" s="119">
        <v>7399</v>
      </c>
      <c r="BF9" s="119">
        <v>11629</v>
      </c>
    </row>
    <row r="10" spans="1:93" x14ac:dyDescent="0.3">
      <c r="A10" s="10"/>
      <c r="B10" t="s">
        <v>163</v>
      </c>
      <c r="C10" s="106">
        <v>1232</v>
      </c>
      <c r="D10" s="116">
        <v>48742</v>
      </c>
      <c r="E10" s="117">
        <v>34.601742444999999</v>
      </c>
      <c r="F10" s="107">
        <v>27.916264507000001</v>
      </c>
      <c r="G10" s="107">
        <v>42.888280412</v>
      </c>
      <c r="H10" s="107">
        <v>0.78267460740000006</v>
      </c>
      <c r="I10" s="109">
        <v>25.275942719</v>
      </c>
      <c r="J10" s="107">
        <v>23.903225460000002</v>
      </c>
      <c r="K10" s="107">
        <v>26.727492547000001</v>
      </c>
      <c r="L10" s="107">
        <v>1.0306761145000001</v>
      </c>
      <c r="M10" s="107">
        <v>0.83153694010000001</v>
      </c>
      <c r="N10" s="107">
        <v>1.2775057869999999</v>
      </c>
      <c r="O10" s="116">
        <v>1335</v>
      </c>
      <c r="P10" s="116">
        <v>53511</v>
      </c>
      <c r="Q10" s="117">
        <v>33.029326642999997</v>
      </c>
      <c r="R10" s="107">
        <v>26.703476445</v>
      </c>
      <c r="S10" s="107">
        <v>40.853722574000003</v>
      </c>
      <c r="T10" s="107">
        <v>0.59994015170000004</v>
      </c>
      <c r="U10" s="109">
        <v>24.948141503999999</v>
      </c>
      <c r="V10" s="107">
        <v>23.64512641</v>
      </c>
      <c r="W10" s="107">
        <v>26.322962020999999</v>
      </c>
      <c r="X10" s="107">
        <v>1.0585418453</v>
      </c>
      <c r="Y10" s="107">
        <v>0.85580755360000005</v>
      </c>
      <c r="Z10" s="107">
        <v>1.3093023466</v>
      </c>
      <c r="AA10" s="116">
        <v>2562</v>
      </c>
      <c r="AB10" s="116">
        <v>57931</v>
      </c>
      <c r="AC10" s="117">
        <v>51.477300778999997</v>
      </c>
      <c r="AD10" s="107">
        <v>41.958176659000003</v>
      </c>
      <c r="AE10" s="107">
        <v>63.156045056000004</v>
      </c>
      <c r="AF10" s="107">
        <v>2.5386010000000001E-3</v>
      </c>
      <c r="AG10" s="109">
        <v>44.225026323999998</v>
      </c>
      <c r="AH10" s="107">
        <v>42.545273536000003</v>
      </c>
      <c r="AI10" s="107">
        <v>45.971098333999997</v>
      </c>
      <c r="AJ10" s="107">
        <v>1.3701461696999999</v>
      </c>
      <c r="AK10" s="107">
        <v>1.1167802927999999</v>
      </c>
      <c r="AL10" s="107">
        <v>1.6809936014</v>
      </c>
      <c r="AM10" s="107">
        <v>8.2530300000000005E-5</v>
      </c>
      <c r="AN10" s="107">
        <v>1.5585331586</v>
      </c>
      <c r="AO10" s="107">
        <v>1.2496091134</v>
      </c>
      <c r="AP10" s="107">
        <v>1.9438283382999999</v>
      </c>
      <c r="AQ10" s="107">
        <v>0.68723528899999997</v>
      </c>
      <c r="AR10" s="107">
        <v>0.95455674509999999</v>
      </c>
      <c r="AS10" s="107">
        <v>0.7611560315</v>
      </c>
      <c r="AT10" s="107">
        <v>1.1970982846</v>
      </c>
      <c r="AU10" s="106" t="s">
        <v>28</v>
      </c>
      <c r="AV10" s="106" t="s">
        <v>28</v>
      </c>
      <c r="AW10" s="106">
        <v>3</v>
      </c>
      <c r="AX10" s="106" t="s">
        <v>28</v>
      </c>
      <c r="AY10" s="106" t="s">
        <v>229</v>
      </c>
      <c r="AZ10" s="106" t="s">
        <v>28</v>
      </c>
      <c r="BA10" s="106" t="s">
        <v>28</v>
      </c>
      <c r="BB10" s="106" t="s">
        <v>28</v>
      </c>
      <c r="BC10" s="118" t="s">
        <v>437</v>
      </c>
      <c r="BD10" s="119">
        <v>1232</v>
      </c>
      <c r="BE10" s="119">
        <v>1335</v>
      </c>
      <c r="BF10" s="119">
        <v>2562</v>
      </c>
    </row>
    <row r="11" spans="1:93" x14ac:dyDescent="0.3">
      <c r="A11" s="10"/>
      <c r="B11" t="s">
        <v>162</v>
      </c>
      <c r="C11" s="106">
        <v>1999</v>
      </c>
      <c r="D11" s="116">
        <v>62680</v>
      </c>
      <c r="E11" s="117">
        <v>37.294251856999999</v>
      </c>
      <c r="F11" s="107">
        <v>30.279015646000001</v>
      </c>
      <c r="G11" s="107">
        <v>45.934822908999998</v>
      </c>
      <c r="H11" s="107">
        <v>0.3226666674</v>
      </c>
      <c r="I11" s="109">
        <v>31.892150606000001</v>
      </c>
      <c r="J11" s="107">
        <v>30.524292113000001</v>
      </c>
      <c r="K11" s="107">
        <v>33.321305748999997</v>
      </c>
      <c r="L11" s="107">
        <v>1.1108774265000001</v>
      </c>
      <c r="M11" s="107">
        <v>0.9019157994</v>
      </c>
      <c r="N11" s="107">
        <v>1.3682526211999999</v>
      </c>
      <c r="O11" s="116">
        <v>1952</v>
      </c>
      <c r="P11" s="116">
        <v>64594</v>
      </c>
      <c r="Q11" s="117">
        <v>35.04020259</v>
      </c>
      <c r="R11" s="107">
        <v>28.479761093</v>
      </c>
      <c r="S11" s="107">
        <v>43.111871393000001</v>
      </c>
      <c r="T11" s="107">
        <v>0.27278793379999999</v>
      </c>
      <c r="U11" s="109">
        <v>30.219525033</v>
      </c>
      <c r="V11" s="107">
        <v>28.908236062</v>
      </c>
      <c r="W11" s="107">
        <v>31.590294588999999</v>
      </c>
      <c r="X11" s="107">
        <v>1.1229874926000001</v>
      </c>
      <c r="Y11" s="107">
        <v>0.91273489119999995</v>
      </c>
      <c r="Z11" s="107">
        <v>1.3816727295</v>
      </c>
      <c r="AA11" s="116">
        <v>1801</v>
      </c>
      <c r="AB11" s="116">
        <v>66686</v>
      </c>
      <c r="AC11" s="117">
        <v>28.981295037999999</v>
      </c>
      <c r="AD11" s="107">
        <v>23.624224459000001</v>
      </c>
      <c r="AE11" s="107">
        <v>35.553144338000003</v>
      </c>
      <c r="AF11" s="107">
        <v>1.28002957E-2</v>
      </c>
      <c r="AG11" s="109">
        <v>27.007167921000001</v>
      </c>
      <c r="AH11" s="107">
        <v>25.788234023000001</v>
      </c>
      <c r="AI11" s="107">
        <v>28.283717236000001</v>
      </c>
      <c r="AJ11" s="107">
        <v>0.77138097350000001</v>
      </c>
      <c r="AK11" s="107">
        <v>0.62879444269999996</v>
      </c>
      <c r="AL11" s="107">
        <v>0.94630067620000002</v>
      </c>
      <c r="AM11" s="107">
        <v>8.4607462699999997E-2</v>
      </c>
      <c r="AN11" s="107">
        <v>0.82708697139999998</v>
      </c>
      <c r="AO11" s="107">
        <v>0.66657315780000004</v>
      </c>
      <c r="AP11" s="107">
        <v>1.026253233</v>
      </c>
      <c r="AQ11" s="107">
        <v>0.57047310259999995</v>
      </c>
      <c r="AR11" s="107">
        <v>0.93956041069999996</v>
      </c>
      <c r="AS11" s="107">
        <v>0.75751523389999997</v>
      </c>
      <c r="AT11" s="107">
        <v>1.1653544718</v>
      </c>
      <c r="AU11" s="106" t="s">
        <v>28</v>
      </c>
      <c r="AV11" s="106" t="s">
        <v>28</v>
      </c>
      <c r="AW11" s="106" t="s">
        <v>28</v>
      </c>
      <c r="AX11" s="106" t="s">
        <v>28</v>
      </c>
      <c r="AY11" s="106" t="s">
        <v>28</v>
      </c>
      <c r="AZ11" s="106" t="s">
        <v>28</v>
      </c>
      <c r="BA11" s="106" t="s">
        <v>28</v>
      </c>
      <c r="BB11" s="106" t="s">
        <v>28</v>
      </c>
      <c r="BC11" s="118" t="s">
        <v>28</v>
      </c>
      <c r="BD11" s="119">
        <v>1999</v>
      </c>
      <c r="BE11" s="119">
        <v>1952</v>
      </c>
      <c r="BF11" s="119">
        <v>1801</v>
      </c>
      <c r="BQ11" s="52"/>
      <c r="CC11" s="4"/>
      <c r="CO11" s="4"/>
    </row>
    <row r="12" spans="1:93" x14ac:dyDescent="0.3">
      <c r="A12" s="10"/>
      <c r="B12" t="s">
        <v>164</v>
      </c>
      <c r="C12" s="106">
        <v>339</v>
      </c>
      <c r="D12" s="116">
        <v>15378</v>
      </c>
      <c r="E12" s="117">
        <v>38.158664883999997</v>
      </c>
      <c r="F12" s="107">
        <v>29.951765114000001</v>
      </c>
      <c r="G12" s="107">
        <v>48.614287009999998</v>
      </c>
      <c r="H12" s="107">
        <v>0.29997494670000002</v>
      </c>
      <c r="I12" s="109">
        <v>22.044479125999999</v>
      </c>
      <c r="J12" s="107">
        <v>19.818415066</v>
      </c>
      <c r="K12" s="107">
        <v>24.520581404000001</v>
      </c>
      <c r="L12" s="107">
        <v>1.1366255477</v>
      </c>
      <c r="M12" s="107">
        <v>0.89216804439999997</v>
      </c>
      <c r="N12" s="107">
        <v>1.4480653547</v>
      </c>
      <c r="O12" s="116">
        <v>490</v>
      </c>
      <c r="P12" s="116">
        <v>17165</v>
      </c>
      <c r="Q12" s="117">
        <v>47.143477263999998</v>
      </c>
      <c r="R12" s="107">
        <v>37.366420605000002</v>
      </c>
      <c r="S12" s="107">
        <v>59.478735520999997</v>
      </c>
      <c r="T12" s="107">
        <v>5.0118030000000004E-4</v>
      </c>
      <c r="U12" s="109">
        <v>28.546460821</v>
      </c>
      <c r="V12" s="107">
        <v>26.127563156000001</v>
      </c>
      <c r="W12" s="107">
        <v>31.189300760999998</v>
      </c>
      <c r="X12" s="107">
        <v>1.5108798297999999</v>
      </c>
      <c r="Y12" s="107">
        <v>1.1975393942000001</v>
      </c>
      <c r="Z12" s="107">
        <v>1.9062069031</v>
      </c>
      <c r="AA12" s="116">
        <v>554</v>
      </c>
      <c r="AB12" s="116">
        <v>18349</v>
      </c>
      <c r="AC12" s="117">
        <v>42.257441802999999</v>
      </c>
      <c r="AD12" s="107">
        <v>33.727344688000002</v>
      </c>
      <c r="AE12" s="107">
        <v>52.944914705000002</v>
      </c>
      <c r="AF12" s="107">
        <v>0.30683239579999999</v>
      </c>
      <c r="AG12" s="109">
        <v>30.192381055999999</v>
      </c>
      <c r="AH12" s="107">
        <v>27.780066169000001</v>
      </c>
      <c r="AI12" s="107">
        <v>32.814172157999998</v>
      </c>
      <c r="AJ12" s="107">
        <v>1.1247456870000001</v>
      </c>
      <c r="AK12" s="107">
        <v>0.89770425870000004</v>
      </c>
      <c r="AL12" s="107">
        <v>1.4092089326999999</v>
      </c>
      <c r="AM12" s="107">
        <v>0.40452806489999998</v>
      </c>
      <c r="AN12" s="107">
        <v>0.89635818690000002</v>
      </c>
      <c r="AO12" s="107">
        <v>0.69302826640000004</v>
      </c>
      <c r="AP12" s="107">
        <v>1.1593437643</v>
      </c>
      <c r="AQ12" s="107">
        <v>0.1231984762</v>
      </c>
      <c r="AR12" s="107">
        <v>1.2354592963</v>
      </c>
      <c r="AS12" s="107">
        <v>0.94421460339999996</v>
      </c>
      <c r="AT12" s="107">
        <v>1.6165389386</v>
      </c>
      <c r="AU12" s="106" t="s">
        <v>28</v>
      </c>
      <c r="AV12" s="106">
        <v>2</v>
      </c>
      <c r="AW12" s="106" t="s">
        <v>28</v>
      </c>
      <c r="AX12" s="106" t="s">
        <v>28</v>
      </c>
      <c r="AY12" s="106" t="s">
        <v>28</v>
      </c>
      <c r="AZ12" s="106" t="s">
        <v>28</v>
      </c>
      <c r="BA12" s="106" t="s">
        <v>28</v>
      </c>
      <c r="BB12" s="106" t="s">
        <v>28</v>
      </c>
      <c r="BC12" s="118">
        <v>-2</v>
      </c>
      <c r="BD12" s="119">
        <v>339</v>
      </c>
      <c r="BE12" s="119">
        <v>490</v>
      </c>
      <c r="BF12" s="119">
        <v>554</v>
      </c>
      <c r="BQ12" s="52"/>
      <c r="CC12" s="4"/>
      <c r="CO12" s="4"/>
    </row>
    <row r="13" spans="1:93" s="3" customFormat="1" x14ac:dyDescent="0.3">
      <c r="A13" s="10" t="s">
        <v>29</v>
      </c>
      <c r="B13" s="3" t="s">
        <v>48</v>
      </c>
      <c r="C13" s="112">
        <v>12093</v>
      </c>
      <c r="D13" s="113">
        <v>431379</v>
      </c>
      <c r="E13" s="108">
        <v>33.571887382</v>
      </c>
      <c r="F13" s="114">
        <v>27.57303203</v>
      </c>
      <c r="G13" s="114">
        <v>40.875868173999997</v>
      </c>
      <c r="H13" s="114" t="s">
        <v>28</v>
      </c>
      <c r="I13" s="115">
        <v>28.033353501000001</v>
      </c>
      <c r="J13" s="114">
        <v>27.538140943999998</v>
      </c>
      <c r="K13" s="114">
        <v>28.537471361000001</v>
      </c>
      <c r="L13" s="114" t="s">
        <v>28</v>
      </c>
      <c r="M13" s="114" t="s">
        <v>28</v>
      </c>
      <c r="N13" s="114" t="s">
        <v>28</v>
      </c>
      <c r="O13" s="113">
        <v>12769</v>
      </c>
      <c r="P13" s="113">
        <v>469753</v>
      </c>
      <c r="Q13" s="108">
        <v>31.202665053</v>
      </c>
      <c r="R13" s="114">
        <v>25.664149160000001</v>
      </c>
      <c r="S13" s="114">
        <v>37.936434220999999</v>
      </c>
      <c r="T13" s="114" t="s">
        <v>28</v>
      </c>
      <c r="U13" s="115">
        <v>27.18237031</v>
      </c>
      <c r="V13" s="114">
        <v>26.714962420999999</v>
      </c>
      <c r="W13" s="114">
        <v>27.657956017</v>
      </c>
      <c r="X13" s="114" t="s">
        <v>28</v>
      </c>
      <c r="Y13" s="114" t="s">
        <v>28</v>
      </c>
      <c r="Z13" s="114" t="s">
        <v>28</v>
      </c>
      <c r="AA13" s="113">
        <v>18908</v>
      </c>
      <c r="AB13" s="113">
        <v>503265</v>
      </c>
      <c r="AC13" s="108">
        <v>37.570663566999997</v>
      </c>
      <c r="AD13" s="114">
        <v>37.038943928000002</v>
      </c>
      <c r="AE13" s="114">
        <v>38.110016409000004</v>
      </c>
      <c r="AF13" s="114" t="s">
        <v>28</v>
      </c>
      <c r="AG13" s="115">
        <v>37.570663566999997</v>
      </c>
      <c r="AH13" s="114">
        <v>37.038943928000002</v>
      </c>
      <c r="AI13" s="114">
        <v>38.110016409000004</v>
      </c>
      <c r="AJ13" s="114" t="s">
        <v>28</v>
      </c>
      <c r="AK13" s="114" t="s">
        <v>28</v>
      </c>
      <c r="AL13" s="114" t="s">
        <v>28</v>
      </c>
      <c r="AM13" s="114">
        <v>6.24921066E-2</v>
      </c>
      <c r="AN13" s="114">
        <v>1.2040850837999999</v>
      </c>
      <c r="AO13" s="114">
        <v>0.99035832800000001</v>
      </c>
      <c r="AP13" s="114">
        <v>1.4639356767</v>
      </c>
      <c r="AQ13" s="114">
        <v>0.47334064920000002</v>
      </c>
      <c r="AR13" s="114">
        <v>0.92942838449999998</v>
      </c>
      <c r="AS13" s="114">
        <v>0.76091961029999999</v>
      </c>
      <c r="AT13" s="114">
        <v>1.1352541190000001</v>
      </c>
      <c r="AU13" s="112" t="s">
        <v>28</v>
      </c>
      <c r="AV13" s="112" t="s">
        <v>28</v>
      </c>
      <c r="AW13" s="112" t="s">
        <v>28</v>
      </c>
      <c r="AX13" s="112" t="s">
        <v>28</v>
      </c>
      <c r="AY13" s="112" t="s">
        <v>28</v>
      </c>
      <c r="AZ13" s="112" t="s">
        <v>28</v>
      </c>
      <c r="BA13" s="112" t="s">
        <v>28</v>
      </c>
      <c r="BB13" s="112" t="s">
        <v>28</v>
      </c>
      <c r="BC13" s="110" t="s">
        <v>28</v>
      </c>
      <c r="BD13" s="111">
        <v>12093</v>
      </c>
      <c r="BE13" s="111">
        <v>12769</v>
      </c>
      <c r="BF13" s="111">
        <v>18908</v>
      </c>
      <c r="BG13" s="43"/>
      <c r="BH13" s="43"/>
      <c r="BI13" s="43"/>
      <c r="BJ13" s="43"/>
      <c r="BK13" s="43"/>
      <c r="BL13" s="43"/>
      <c r="BM13" s="43"/>
      <c r="BN13" s="43"/>
      <c r="BO13" s="43"/>
      <c r="BP13" s="43"/>
      <c r="BQ13" s="43"/>
      <c r="BR13" s="43"/>
      <c r="BS13" s="43"/>
      <c r="BT13" s="43"/>
      <c r="BU13" s="43"/>
      <c r="BV13" s="43"/>
      <c r="BW13" s="43"/>
    </row>
    <row r="14" spans="1:93" s="3" customFormat="1" x14ac:dyDescent="0.3">
      <c r="A14" s="10" t="s">
        <v>178</v>
      </c>
      <c r="B14" s="3" t="s">
        <v>61</v>
      </c>
      <c r="C14" s="112">
        <v>47</v>
      </c>
      <c r="D14" s="113">
        <v>2043</v>
      </c>
      <c r="E14" s="108">
        <v>40.170129985000003</v>
      </c>
      <c r="F14" s="114">
        <v>23.514570018000001</v>
      </c>
      <c r="G14" s="114">
        <v>68.622957673000002</v>
      </c>
      <c r="H14" s="114">
        <v>0.37792476460000002</v>
      </c>
      <c r="I14" s="115">
        <v>23.005384239000001</v>
      </c>
      <c r="J14" s="114">
        <v>17.284984141999999</v>
      </c>
      <c r="K14" s="114">
        <v>30.618929101999999</v>
      </c>
      <c r="L14" s="114">
        <v>1.2724017263</v>
      </c>
      <c r="M14" s="114">
        <v>0.74483153260000001</v>
      </c>
      <c r="N14" s="114">
        <v>2.1736541514000001</v>
      </c>
      <c r="O14" s="113">
        <v>55</v>
      </c>
      <c r="P14" s="113">
        <v>2577</v>
      </c>
      <c r="Q14" s="108">
        <v>36.181999429999998</v>
      </c>
      <c r="R14" s="114">
        <v>21.460111063999999</v>
      </c>
      <c r="S14" s="114">
        <v>61.003276208999999</v>
      </c>
      <c r="T14" s="114">
        <v>0.46574846609999998</v>
      </c>
      <c r="U14" s="115">
        <v>21.342646488</v>
      </c>
      <c r="V14" s="114">
        <v>16.385974636</v>
      </c>
      <c r="W14" s="114">
        <v>27.798685720000002</v>
      </c>
      <c r="X14" s="114">
        <v>1.2145844616000001</v>
      </c>
      <c r="Y14" s="114">
        <v>0.72038908450000005</v>
      </c>
      <c r="Z14" s="114">
        <v>2.0478036746999999</v>
      </c>
      <c r="AA14" s="113">
        <v>100</v>
      </c>
      <c r="AB14" s="113">
        <v>3163</v>
      </c>
      <c r="AC14" s="108">
        <v>45.554290608999999</v>
      </c>
      <c r="AD14" s="114">
        <v>28.013394301999998</v>
      </c>
      <c r="AE14" s="114">
        <v>74.078612913000001</v>
      </c>
      <c r="AF14" s="114">
        <v>0.4373361167</v>
      </c>
      <c r="AG14" s="115">
        <v>31.615554852999999</v>
      </c>
      <c r="AH14" s="114">
        <v>25.988466494000001</v>
      </c>
      <c r="AI14" s="114">
        <v>38.461034585999997</v>
      </c>
      <c r="AJ14" s="114">
        <v>1.2124963012000001</v>
      </c>
      <c r="AK14" s="114">
        <v>0.74561883240000004</v>
      </c>
      <c r="AL14" s="114">
        <v>1.9717142546999999</v>
      </c>
      <c r="AM14" s="114">
        <v>0.43627196010000002</v>
      </c>
      <c r="AN14" s="114">
        <v>1.2590318757000001</v>
      </c>
      <c r="AO14" s="114">
        <v>2.2484823823000002</v>
      </c>
      <c r="AP14" s="114">
        <v>0.70499163190000003</v>
      </c>
      <c r="AQ14" s="114">
        <v>0.7416376455</v>
      </c>
      <c r="AR14" s="114">
        <v>0.90071900299999996</v>
      </c>
      <c r="AS14" s="114">
        <v>0.48375456300000003</v>
      </c>
      <c r="AT14" s="114">
        <v>1.6770792140999999</v>
      </c>
      <c r="AU14" s="112" t="s">
        <v>28</v>
      </c>
      <c r="AV14" s="112" t="s">
        <v>28</v>
      </c>
      <c r="AW14" s="112" t="s">
        <v>28</v>
      </c>
      <c r="AX14" s="112" t="s">
        <v>28</v>
      </c>
      <c r="AY14" s="112" t="s">
        <v>28</v>
      </c>
      <c r="AZ14" s="112" t="s">
        <v>28</v>
      </c>
      <c r="BA14" s="112" t="s">
        <v>28</v>
      </c>
      <c r="BB14" s="112" t="s">
        <v>28</v>
      </c>
      <c r="BC14" s="110" t="s">
        <v>28</v>
      </c>
      <c r="BD14" s="111">
        <v>47</v>
      </c>
      <c r="BE14" s="111">
        <v>55</v>
      </c>
      <c r="BF14" s="111">
        <v>100</v>
      </c>
      <c r="BG14" s="43"/>
      <c r="BH14" s="43"/>
      <c r="BI14" s="43"/>
      <c r="BJ14" s="43"/>
      <c r="BK14" s="43"/>
      <c r="BL14" s="43"/>
      <c r="BM14" s="43"/>
      <c r="BN14" s="43"/>
      <c r="BO14" s="43"/>
      <c r="BP14" s="43"/>
      <c r="BQ14" s="43"/>
      <c r="BR14" s="43"/>
      <c r="BS14" s="43"/>
      <c r="BT14" s="43"/>
      <c r="BU14" s="43"/>
      <c r="BV14" s="43"/>
      <c r="BW14" s="43"/>
    </row>
    <row r="15" spans="1:93" x14ac:dyDescent="0.3">
      <c r="A15" s="10"/>
      <c r="B15" t="s">
        <v>66</v>
      </c>
      <c r="C15" s="106">
        <v>53</v>
      </c>
      <c r="D15" s="116">
        <v>2293</v>
      </c>
      <c r="E15" s="117">
        <v>38.291309036999998</v>
      </c>
      <c r="F15" s="107">
        <v>22.759559490000001</v>
      </c>
      <c r="G15" s="107">
        <v>64.422351777000003</v>
      </c>
      <c r="H15" s="107">
        <v>0.46714231610000001</v>
      </c>
      <c r="I15" s="109">
        <v>23.113824684000001</v>
      </c>
      <c r="J15" s="107">
        <v>17.658356924</v>
      </c>
      <c r="K15" s="107">
        <v>30.254733993999999</v>
      </c>
      <c r="L15" s="107">
        <v>1.2128894713</v>
      </c>
      <c r="M15" s="107">
        <v>0.72091633249999998</v>
      </c>
      <c r="N15" s="107">
        <v>2.0405986148999999</v>
      </c>
      <c r="O15" s="116">
        <v>60</v>
      </c>
      <c r="P15" s="116">
        <v>2766</v>
      </c>
      <c r="Q15" s="117">
        <v>34.182647142</v>
      </c>
      <c r="R15" s="107">
        <v>20.474300459999998</v>
      </c>
      <c r="S15" s="107">
        <v>57.069269247999998</v>
      </c>
      <c r="T15" s="107">
        <v>0.59887543119999997</v>
      </c>
      <c r="U15" s="109">
        <v>21.691973969999999</v>
      </c>
      <c r="V15" s="107">
        <v>16.842611376000001</v>
      </c>
      <c r="W15" s="107">
        <v>27.937575962</v>
      </c>
      <c r="X15" s="107">
        <v>1.1474687062</v>
      </c>
      <c r="Y15" s="107">
        <v>0.68729665559999997</v>
      </c>
      <c r="Z15" s="107">
        <v>1.915743982</v>
      </c>
      <c r="AA15" s="116">
        <v>119</v>
      </c>
      <c r="AB15" s="116">
        <v>3105</v>
      </c>
      <c r="AC15" s="117">
        <v>49.940931405999997</v>
      </c>
      <c r="AD15" s="107">
        <v>31.035126911999999</v>
      </c>
      <c r="AE15" s="107">
        <v>80.363667814999999</v>
      </c>
      <c r="AF15" s="107">
        <v>0.24094853529999999</v>
      </c>
      <c r="AG15" s="109">
        <v>38.325281803999999</v>
      </c>
      <c r="AH15" s="107">
        <v>32.022544611000001</v>
      </c>
      <c r="AI15" s="107">
        <v>45.868535532000003</v>
      </c>
      <c r="AJ15" s="107">
        <v>1.3292533766000001</v>
      </c>
      <c r="AK15" s="107">
        <v>0.82604681329999996</v>
      </c>
      <c r="AL15" s="107">
        <v>2.139000491</v>
      </c>
      <c r="AM15" s="107">
        <v>0.18624608049999999</v>
      </c>
      <c r="AN15" s="107">
        <v>1.4610024554000001</v>
      </c>
      <c r="AO15" s="107">
        <v>2.5633122639999999</v>
      </c>
      <c r="AP15" s="107">
        <v>0.83272264740000002</v>
      </c>
      <c r="AQ15" s="107">
        <v>0.71085383089999998</v>
      </c>
      <c r="AR15" s="107">
        <v>0.89269988420000002</v>
      </c>
      <c r="AS15" s="107">
        <v>0.4898717346</v>
      </c>
      <c r="AT15" s="107">
        <v>1.6267790666999999</v>
      </c>
      <c r="AU15" s="106" t="s">
        <v>28</v>
      </c>
      <c r="AV15" s="106" t="s">
        <v>28</v>
      </c>
      <c r="AW15" s="106" t="s">
        <v>28</v>
      </c>
      <c r="AX15" s="106" t="s">
        <v>28</v>
      </c>
      <c r="AY15" s="106" t="s">
        <v>28</v>
      </c>
      <c r="AZ15" s="106" t="s">
        <v>28</v>
      </c>
      <c r="BA15" s="106" t="s">
        <v>28</v>
      </c>
      <c r="BB15" s="106" t="s">
        <v>28</v>
      </c>
      <c r="BC15" s="118" t="s">
        <v>28</v>
      </c>
      <c r="BD15" s="119">
        <v>53</v>
      </c>
      <c r="BE15" s="119">
        <v>60</v>
      </c>
      <c r="BF15" s="119">
        <v>119</v>
      </c>
    </row>
    <row r="16" spans="1:93" x14ac:dyDescent="0.3">
      <c r="A16" s="10"/>
      <c r="B16" t="s">
        <v>73</v>
      </c>
      <c r="C16" s="106">
        <v>36</v>
      </c>
      <c r="D16" s="116">
        <v>2346</v>
      </c>
      <c r="E16" s="117">
        <v>30.024359414999999</v>
      </c>
      <c r="F16" s="107">
        <v>17.113985297999999</v>
      </c>
      <c r="G16" s="107">
        <v>52.674005649999998</v>
      </c>
      <c r="H16" s="107">
        <v>0.86102805339999999</v>
      </c>
      <c r="I16" s="109">
        <v>15.345268541999999</v>
      </c>
      <c r="J16" s="107">
        <v>11.068979143</v>
      </c>
      <c r="K16" s="107">
        <v>21.273620953999998</v>
      </c>
      <c r="L16" s="107">
        <v>0.95103119570000005</v>
      </c>
      <c r="M16" s="107">
        <v>0.54209096270000001</v>
      </c>
      <c r="N16" s="107">
        <v>1.6684659905999999</v>
      </c>
      <c r="O16" s="116">
        <v>49</v>
      </c>
      <c r="P16" s="116">
        <v>2628</v>
      </c>
      <c r="Q16" s="117">
        <v>31.100863921999998</v>
      </c>
      <c r="R16" s="107">
        <v>18.297317619000001</v>
      </c>
      <c r="S16" s="107">
        <v>52.863690562000002</v>
      </c>
      <c r="T16" s="107">
        <v>0.8735490964</v>
      </c>
      <c r="U16" s="109">
        <v>18.645357686000001</v>
      </c>
      <c r="V16" s="107">
        <v>14.091930697</v>
      </c>
      <c r="W16" s="107">
        <v>24.670101686999999</v>
      </c>
      <c r="X16" s="107">
        <v>1.0440170984999999</v>
      </c>
      <c r="Y16" s="107">
        <v>0.61421806479999996</v>
      </c>
      <c r="Z16" s="107">
        <v>1.7745679661</v>
      </c>
      <c r="AA16" s="116">
        <v>90</v>
      </c>
      <c r="AB16" s="116">
        <v>3419</v>
      </c>
      <c r="AC16" s="117">
        <v>40.056916158</v>
      </c>
      <c r="AD16" s="107">
        <v>24.586736688999999</v>
      </c>
      <c r="AE16" s="107">
        <v>65.261061376000001</v>
      </c>
      <c r="AF16" s="107">
        <v>0.79694151550000003</v>
      </c>
      <c r="AG16" s="109">
        <v>26.3234864</v>
      </c>
      <c r="AH16" s="107">
        <v>21.410109468999998</v>
      </c>
      <c r="AI16" s="107">
        <v>32.364427526</v>
      </c>
      <c r="AJ16" s="107">
        <v>1.0661753707999999</v>
      </c>
      <c r="AK16" s="107">
        <v>0.65441316059999999</v>
      </c>
      <c r="AL16" s="107">
        <v>1.7370217925</v>
      </c>
      <c r="AM16" s="107">
        <v>0.39951312690000002</v>
      </c>
      <c r="AN16" s="107">
        <v>1.2879679567</v>
      </c>
      <c r="AO16" s="107">
        <v>2.3205302629000002</v>
      </c>
      <c r="AP16" s="107">
        <v>0.71486310009999998</v>
      </c>
      <c r="AQ16" s="107">
        <v>0.91556553939999996</v>
      </c>
      <c r="AR16" s="107">
        <v>1.0358543705000001</v>
      </c>
      <c r="AS16" s="107">
        <v>0.54010570599999996</v>
      </c>
      <c r="AT16" s="107">
        <v>1.9866375509</v>
      </c>
      <c r="AU16" s="106" t="s">
        <v>28</v>
      </c>
      <c r="AV16" s="106" t="s">
        <v>28</v>
      </c>
      <c r="AW16" s="106" t="s">
        <v>28</v>
      </c>
      <c r="AX16" s="106" t="s">
        <v>28</v>
      </c>
      <c r="AY16" s="106" t="s">
        <v>28</v>
      </c>
      <c r="AZ16" s="106" t="s">
        <v>28</v>
      </c>
      <c r="BA16" s="106" t="s">
        <v>28</v>
      </c>
      <c r="BB16" s="106" t="s">
        <v>28</v>
      </c>
      <c r="BC16" s="118" t="s">
        <v>28</v>
      </c>
      <c r="BD16" s="119">
        <v>36</v>
      </c>
      <c r="BE16" s="119">
        <v>49</v>
      </c>
      <c r="BF16" s="119">
        <v>90</v>
      </c>
    </row>
    <row r="17" spans="1:58" x14ac:dyDescent="0.3">
      <c r="A17" s="10"/>
      <c r="B17" t="s">
        <v>65</v>
      </c>
      <c r="C17" s="106">
        <v>10</v>
      </c>
      <c r="D17" s="116">
        <v>692</v>
      </c>
      <c r="E17" s="117">
        <v>20.359318499</v>
      </c>
      <c r="F17" s="107">
        <v>9.5227487258999997</v>
      </c>
      <c r="G17" s="107">
        <v>43.527542484999998</v>
      </c>
      <c r="H17" s="107">
        <v>0.25783453280000002</v>
      </c>
      <c r="I17" s="109">
        <v>14.450867052</v>
      </c>
      <c r="J17" s="107">
        <v>7.7753570828000003</v>
      </c>
      <c r="K17" s="107">
        <v>26.857616484000001</v>
      </c>
      <c r="L17" s="107">
        <v>0.64488793069999995</v>
      </c>
      <c r="M17" s="107">
        <v>0.30163611420000003</v>
      </c>
      <c r="N17" s="107">
        <v>1.3787488419</v>
      </c>
      <c r="O17" s="116">
        <v>15</v>
      </c>
      <c r="P17" s="116">
        <v>702</v>
      </c>
      <c r="Q17" s="117">
        <v>30.681198515999998</v>
      </c>
      <c r="R17" s="107">
        <v>15.668138190000001</v>
      </c>
      <c r="S17" s="107">
        <v>60.079629816999997</v>
      </c>
      <c r="T17" s="107">
        <v>0.93145913420000004</v>
      </c>
      <c r="U17" s="109">
        <v>21.367521367999998</v>
      </c>
      <c r="V17" s="107">
        <v>12.881749617000001</v>
      </c>
      <c r="W17" s="107">
        <v>35.443242025000004</v>
      </c>
      <c r="X17" s="107">
        <v>1.0299294558000001</v>
      </c>
      <c r="Y17" s="107">
        <v>0.52595980009999999</v>
      </c>
      <c r="Z17" s="107">
        <v>2.0167980207</v>
      </c>
      <c r="AA17" s="116">
        <v>21</v>
      </c>
      <c r="AB17" s="116">
        <v>707</v>
      </c>
      <c r="AC17" s="117">
        <v>38.664005867999997</v>
      </c>
      <c r="AD17" s="107">
        <v>20.863361365999999</v>
      </c>
      <c r="AE17" s="107">
        <v>71.652181233999997</v>
      </c>
      <c r="AF17" s="107">
        <v>0.92738510360000004</v>
      </c>
      <c r="AG17" s="109">
        <v>29.702970297</v>
      </c>
      <c r="AH17" s="107">
        <v>19.366559569</v>
      </c>
      <c r="AI17" s="107">
        <v>45.556178490999997</v>
      </c>
      <c r="AJ17" s="107">
        <v>1.0291009579999999</v>
      </c>
      <c r="AK17" s="107">
        <v>0.55530989829999999</v>
      </c>
      <c r="AL17" s="107">
        <v>1.9071311079</v>
      </c>
      <c r="AM17" s="107">
        <v>0.57667354520000003</v>
      </c>
      <c r="AN17" s="107">
        <v>1.2601856426</v>
      </c>
      <c r="AO17" s="107">
        <v>2.8382504334999998</v>
      </c>
      <c r="AP17" s="107">
        <v>0.55952351320000004</v>
      </c>
      <c r="AQ17" s="107">
        <v>0.38490417789999998</v>
      </c>
      <c r="AR17" s="107">
        <v>1.5069855367</v>
      </c>
      <c r="AS17" s="107">
        <v>0.59751560979999996</v>
      </c>
      <c r="AT17" s="107">
        <v>3.8007465755999998</v>
      </c>
      <c r="AU17" s="106" t="s">
        <v>28</v>
      </c>
      <c r="AV17" s="106" t="s">
        <v>28</v>
      </c>
      <c r="AW17" s="106" t="s">
        <v>28</v>
      </c>
      <c r="AX17" s="106" t="s">
        <v>28</v>
      </c>
      <c r="AY17" s="106" t="s">
        <v>28</v>
      </c>
      <c r="AZ17" s="106" t="s">
        <v>28</v>
      </c>
      <c r="BA17" s="106" t="s">
        <v>28</v>
      </c>
      <c r="BB17" s="106" t="s">
        <v>28</v>
      </c>
      <c r="BC17" s="118" t="s">
        <v>28</v>
      </c>
      <c r="BD17" s="119">
        <v>10</v>
      </c>
      <c r="BE17" s="119">
        <v>15</v>
      </c>
      <c r="BF17" s="119">
        <v>21</v>
      </c>
    </row>
    <row r="18" spans="1:58" x14ac:dyDescent="0.3">
      <c r="A18" s="10"/>
      <c r="B18" t="s">
        <v>64</v>
      </c>
      <c r="C18" s="106">
        <v>80</v>
      </c>
      <c r="D18" s="116">
        <v>2805</v>
      </c>
      <c r="E18" s="117">
        <v>41.637850888000003</v>
      </c>
      <c r="F18" s="107">
        <v>25.666227920000001</v>
      </c>
      <c r="G18" s="107">
        <v>67.548321942000001</v>
      </c>
      <c r="H18" s="107">
        <v>0.26217768260000002</v>
      </c>
      <c r="I18" s="109">
        <v>28.520499108999999</v>
      </c>
      <c r="J18" s="107">
        <v>22.908143543000001</v>
      </c>
      <c r="K18" s="107">
        <v>35.507847587000001</v>
      </c>
      <c r="L18" s="107">
        <v>1.3188922557</v>
      </c>
      <c r="M18" s="107">
        <v>0.81298598550000001</v>
      </c>
      <c r="N18" s="107">
        <v>2.1396147206</v>
      </c>
      <c r="O18" s="116">
        <v>92</v>
      </c>
      <c r="P18" s="116">
        <v>3433</v>
      </c>
      <c r="Q18" s="117">
        <v>40.340155164999999</v>
      </c>
      <c r="R18" s="107">
        <v>25.035082720999998</v>
      </c>
      <c r="S18" s="107">
        <v>65.001906997999995</v>
      </c>
      <c r="T18" s="107">
        <v>0.21291171349999999</v>
      </c>
      <c r="U18" s="109">
        <v>26.798718321999999</v>
      </c>
      <c r="V18" s="107">
        <v>21.845909410000001</v>
      </c>
      <c r="W18" s="107">
        <v>32.874406381</v>
      </c>
      <c r="X18" s="107">
        <v>1.3541685483000001</v>
      </c>
      <c r="Y18" s="107">
        <v>0.84039641109999996</v>
      </c>
      <c r="Z18" s="107">
        <v>2.1820327085</v>
      </c>
      <c r="AA18" s="116">
        <v>135</v>
      </c>
      <c r="AB18" s="116">
        <v>4141</v>
      </c>
      <c r="AC18" s="117">
        <v>46.672068351999997</v>
      </c>
      <c r="AD18" s="107">
        <v>29.408301904999998</v>
      </c>
      <c r="AE18" s="107">
        <v>74.070307470000003</v>
      </c>
      <c r="AF18" s="107">
        <v>0.3573005467</v>
      </c>
      <c r="AG18" s="109">
        <v>32.600821058000001</v>
      </c>
      <c r="AH18" s="107">
        <v>27.540306770000001</v>
      </c>
      <c r="AI18" s="107">
        <v>38.591201708</v>
      </c>
      <c r="AJ18" s="107">
        <v>1.2422476454</v>
      </c>
      <c r="AK18" s="107">
        <v>0.78274640669999995</v>
      </c>
      <c r="AL18" s="107">
        <v>1.9714931927999999</v>
      </c>
      <c r="AM18" s="107">
        <v>0.58092139409999999</v>
      </c>
      <c r="AN18" s="107">
        <v>1.156963035</v>
      </c>
      <c r="AO18" s="107">
        <v>1.9414641546</v>
      </c>
      <c r="AP18" s="107">
        <v>0.68946081810000004</v>
      </c>
      <c r="AQ18" s="107">
        <v>0.90801971010000004</v>
      </c>
      <c r="AR18" s="107">
        <v>0.96883374870000005</v>
      </c>
      <c r="AS18" s="107">
        <v>0.56621557749999996</v>
      </c>
      <c r="AT18" s="107">
        <v>1.6577410973</v>
      </c>
      <c r="AU18" s="106" t="s">
        <v>28</v>
      </c>
      <c r="AV18" s="106" t="s">
        <v>28</v>
      </c>
      <c r="AW18" s="106" t="s">
        <v>28</v>
      </c>
      <c r="AX18" s="106" t="s">
        <v>28</v>
      </c>
      <c r="AY18" s="106" t="s">
        <v>28</v>
      </c>
      <c r="AZ18" s="106" t="s">
        <v>28</v>
      </c>
      <c r="BA18" s="106" t="s">
        <v>28</v>
      </c>
      <c r="BB18" s="106" t="s">
        <v>28</v>
      </c>
      <c r="BC18" s="118" t="s">
        <v>28</v>
      </c>
      <c r="BD18" s="119">
        <v>80</v>
      </c>
      <c r="BE18" s="119">
        <v>92</v>
      </c>
      <c r="BF18" s="119">
        <v>135</v>
      </c>
    </row>
    <row r="19" spans="1:58" x14ac:dyDescent="0.3">
      <c r="A19" s="10"/>
      <c r="B19" t="s">
        <v>67</v>
      </c>
      <c r="C19" s="106">
        <v>53</v>
      </c>
      <c r="D19" s="116">
        <v>2685</v>
      </c>
      <c r="E19" s="117">
        <v>30.516408941000002</v>
      </c>
      <c r="F19" s="107">
        <v>18.212364198</v>
      </c>
      <c r="G19" s="107">
        <v>51.132911935000003</v>
      </c>
      <c r="H19" s="107">
        <v>0.89741690370000005</v>
      </c>
      <c r="I19" s="109">
        <v>19.739292365000001</v>
      </c>
      <c r="J19" s="107">
        <v>15.08030258</v>
      </c>
      <c r="K19" s="107">
        <v>25.837655512000001</v>
      </c>
      <c r="L19" s="107">
        <v>0.96661702189999998</v>
      </c>
      <c r="M19" s="107">
        <v>0.57688246600000004</v>
      </c>
      <c r="N19" s="107">
        <v>1.6196513537999999</v>
      </c>
      <c r="O19" s="116">
        <v>83</v>
      </c>
      <c r="P19" s="116">
        <v>3683</v>
      </c>
      <c r="Q19" s="117">
        <v>33.750477052999997</v>
      </c>
      <c r="R19" s="107">
        <v>20.780646478000001</v>
      </c>
      <c r="S19" s="107">
        <v>54.815171534000001</v>
      </c>
      <c r="T19" s="107">
        <v>0.6139054987</v>
      </c>
      <c r="U19" s="109">
        <v>22.535976106</v>
      </c>
      <c r="V19" s="107">
        <v>18.173763243</v>
      </c>
      <c r="W19" s="107">
        <v>27.945242395000001</v>
      </c>
      <c r="X19" s="107">
        <v>1.1329612969</v>
      </c>
      <c r="Y19" s="107">
        <v>0.69758030820000005</v>
      </c>
      <c r="Z19" s="107">
        <v>1.8400767413000001</v>
      </c>
      <c r="AA19" s="116">
        <v>128</v>
      </c>
      <c r="AB19" s="116">
        <v>4478</v>
      </c>
      <c r="AC19" s="117">
        <v>38.992610206999998</v>
      </c>
      <c r="AD19" s="107">
        <v>24.482775356000001</v>
      </c>
      <c r="AE19" s="107">
        <v>62.101768638000003</v>
      </c>
      <c r="AF19" s="107">
        <v>0.87568209929999996</v>
      </c>
      <c r="AG19" s="109">
        <v>28.584189370000001</v>
      </c>
      <c r="AH19" s="107">
        <v>24.037515787</v>
      </c>
      <c r="AI19" s="107">
        <v>33.990862</v>
      </c>
      <c r="AJ19" s="107">
        <v>1.0378472591000001</v>
      </c>
      <c r="AK19" s="107">
        <v>0.65164607249999995</v>
      </c>
      <c r="AL19" s="107">
        <v>1.6529324409999999</v>
      </c>
      <c r="AM19" s="107">
        <v>0.59202616409999997</v>
      </c>
      <c r="AN19" s="107">
        <v>1.1553202683999999</v>
      </c>
      <c r="AO19" s="107">
        <v>1.9589569977000001</v>
      </c>
      <c r="AP19" s="107">
        <v>0.68136509590000005</v>
      </c>
      <c r="AQ19" s="107">
        <v>0.73044568980000002</v>
      </c>
      <c r="AR19" s="107">
        <v>1.1059780041</v>
      </c>
      <c r="AS19" s="107">
        <v>0.62356712219999999</v>
      </c>
      <c r="AT19" s="107">
        <v>1.9615969186</v>
      </c>
      <c r="AU19" s="106" t="s">
        <v>28</v>
      </c>
      <c r="AV19" s="106" t="s">
        <v>28</v>
      </c>
      <c r="AW19" s="106" t="s">
        <v>28</v>
      </c>
      <c r="AX19" s="106" t="s">
        <v>28</v>
      </c>
      <c r="AY19" s="106" t="s">
        <v>28</v>
      </c>
      <c r="AZ19" s="106" t="s">
        <v>28</v>
      </c>
      <c r="BA19" s="106" t="s">
        <v>28</v>
      </c>
      <c r="BB19" s="106" t="s">
        <v>28</v>
      </c>
      <c r="BC19" s="118" t="s">
        <v>28</v>
      </c>
      <c r="BD19" s="119">
        <v>53</v>
      </c>
      <c r="BE19" s="119">
        <v>83</v>
      </c>
      <c r="BF19" s="119">
        <v>128</v>
      </c>
    </row>
    <row r="20" spans="1:58" x14ac:dyDescent="0.3">
      <c r="A20" s="10"/>
      <c r="B20" t="s">
        <v>63</v>
      </c>
      <c r="C20" s="106">
        <v>83</v>
      </c>
      <c r="D20" s="116">
        <v>2679</v>
      </c>
      <c r="E20" s="117">
        <v>38.280745592999999</v>
      </c>
      <c r="F20" s="107">
        <v>23.698721729999999</v>
      </c>
      <c r="G20" s="107">
        <v>61.835212034999998</v>
      </c>
      <c r="H20" s="107">
        <v>0.43084720380000002</v>
      </c>
      <c r="I20" s="109">
        <v>30.981709593000001</v>
      </c>
      <c r="J20" s="107">
        <v>24.984684593000001</v>
      </c>
      <c r="K20" s="107">
        <v>38.418188780000001</v>
      </c>
      <c r="L20" s="107">
        <v>1.2125548708</v>
      </c>
      <c r="M20" s="107">
        <v>0.7506645971</v>
      </c>
      <c r="N20" s="107">
        <v>1.9586501354999999</v>
      </c>
      <c r="O20" s="116">
        <v>62</v>
      </c>
      <c r="P20" s="116">
        <v>2868</v>
      </c>
      <c r="Q20" s="117">
        <v>26.098772690000001</v>
      </c>
      <c r="R20" s="107">
        <v>15.914999052000001</v>
      </c>
      <c r="S20" s="107">
        <v>42.798993181</v>
      </c>
      <c r="T20" s="107">
        <v>0.6001898349</v>
      </c>
      <c r="U20" s="109">
        <v>21.617852161999998</v>
      </c>
      <c r="V20" s="107">
        <v>16.854265789999999</v>
      </c>
      <c r="W20" s="107">
        <v>27.727789387000001</v>
      </c>
      <c r="X20" s="107">
        <v>0.87610315279999995</v>
      </c>
      <c r="Y20" s="107">
        <v>0.5342466105</v>
      </c>
      <c r="Z20" s="107">
        <v>1.4367086648</v>
      </c>
      <c r="AA20" s="116">
        <v>112</v>
      </c>
      <c r="AB20" s="116">
        <v>3028</v>
      </c>
      <c r="AC20" s="117">
        <v>45.757092425000003</v>
      </c>
      <c r="AD20" s="107">
        <v>28.722304991000001</v>
      </c>
      <c r="AE20" s="107">
        <v>72.894968140000003</v>
      </c>
      <c r="AF20" s="107">
        <v>0.4067256561</v>
      </c>
      <c r="AG20" s="109">
        <v>36.988110964000001</v>
      </c>
      <c r="AH20" s="107">
        <v>30.734854831</v>
      </c>
      <c r="AI20" s="107">
        <v>44.513642906000001</v>
      </c>
      <c r="AJ20" s="107">
        <v>1.2178941780999999</v>
      </c>
      <c r="AK20" s="107">
        <v>0.7644875619</v>
      </c>
      <c r="AL20" s="107">
        <v>1.9402097599000001</v>
      </c>
      <c r="AM20" s="107">
        <v>4.0496438900000001E-2</v>
      </c>
      <c r="AN20" s="107">
        <v>1.7532277462999999</v>
      </c>
      <c r="AO20" s="107">
        <v>2.9999983460999999</v>
      </c>
      <c r="AP20" s="107">
        <v>1.0246030749999999</v>
      </c>
      <c r="AQ20" s="107">
        <v>0.17144617679999999</v>
      </c>
      <c r="AR20" s="107">
        <v>0.68177284130000004</v>
      </c>
      <c r="AS20" s="107">
        <v>0.39374672160000002</v>
      </c>
      <c r="AT20" s="107">
        <v>1.1804903548000001</v>
      </c>
      <c r="AU20" s="106" t="s">
        <v>28</v>
      </c>
      <c r="AV20" s="106" t="s">
        <v>28</v>
      </c>
      <c r="AW20" s="106" t="s">
        <v>28</v>
      </c>
      <c r="AX20" s="106" t="s">
        <v>28</v>
      </c>
      <c r="AY20" s="106" t="s">
        <v>28</v>
      </c>
      <c r="AZ20" s="106" t="s">
        <v>28</v>
      </c>
      <c r="BA20" s="106" t="s">
        <v>28</v>
      </c>
      <c r="BB20" s="106" t="s">
        <v>28</v>
      </c>
      <c r="BC20" s="118" t="s">
        <v>28</v>
      </c>
      <c r="BD20" s="119">
        <v>83</v>
      </c>
      <c r="BE20" s="119">
        <v>62</v>
      </c>
      <c r="BF20" s="119">
        <v>112</v>
      </c>
    </row>
    <row r="21" spans="1:58" x14ac:dyDescent="0.3">
      <c r="A21" s="10"/>
      <c r="B21" t="s">
        <v>62</v>
      </c>
      <c r="C21" s="106">
        <v>18</v>
      </c>
      <c r="D21" s="116">
        <v>1216</v>
      </c>
      <c r="E21" s="117">
        <v>27.892144901999998</v>
      </c>
      <c r="F21" s="107">
        <v>14.457496511</v>
      </c>
      <c r="G21" s="107">
        <v>53.810958669000001</v>
      </c>
      <c r="H21" s="107">
        <v>0.71178337680000003</v>
      </c>
      <c r="I21" s="109">
        <v>14.802631579</v>
      </c>
      <c r="J21" s="107">
        <v>9.3262875670999996</v>
      </c>
      <c r="K21" s="107">
        <v>23.494654231999998</v>
      </c>
      <c r="L21" s="107">
        <v>0.88349261840000004</v>
      </c>
      <c r="M21" s="107">
        <v>0.45794583</v>
      </c>
      <c r="N21" s="107">
        <v>1.7044793413999999</v>
      </c>
      <c r="O21" s="116">
        <v>13</v>
      </c>
      <c r="P21" s="116">
        <v>1316</v>
      </c>
      <c r="Q21" s="117">
        <v>18.614361621</v>
      </c>
      <c r="R21" s="107">
        <v>9.0885030815000007</v>
      </c>
      <c r="S21" s="107">
        <v>38.124480503999997</v>
      </c>
      <c r="T21" s="107">
        <v>0.19860695950000001</v>
      </c>
      <c r="U21" s="109">
        <v>9.8784194528999993</v>
      </c>
      <c r="V21" s="107">
        <v>5.7359668337</v>
      </c>
      <c r="W21" s="107">
        <v>17.012506124000002</v>
      </c>
      <c r="X21" s="107">
        <v>0.62486083530000003</v>
      </c>
      <c r="Y21" s="107">
        <v>0.30508967980000001</v>
      </c>
      <c r="Z21" s="107">
        <v>1.2797911215</v>
      </c>
      <c r="AA21" s="116">
        <v>35</v>
      </c>
      <c r="AB21" s="116">
        <v>1867</v>
      </c>
      <c r="AC21" s="117">
        <v>34.880534259999997</v>
      </c>
      <c r="AD21" s="107">
        <v>19.778806982999999</v>
      </c>
      <c r="AE21" s="107">
        <v>61.512894651000003</v>
      </c>
      <c r="AF21" s="107">
        <v>0.79743181200000002</v>
      </c>
      <c r="AG21" s="109">
        <v>18.746652384000001</v>
      </c>
      <c r="AH21" s="107">
        <v>13.459979710000001</v>
      </c>
      <c r="AI21" s="107">
        <v>26.109770085000001</v>
      </c>
      <c r="AJ21" s="107">
        <v>0.92839814229999995</v>
      </c>
      <c r="AK21" s="107">
        <v>0.52644284409999997</v>
      </c>
      <c r="AL21" s="107">
        <v>1.6372586697</v>
      </c>
      <c r="AM21" s="107">
        <v>0.13052436070000001</v>
      </c>
      <c r="AN21" s="107">
        <v>1.8738506843</v>
      </c>
      <c r="AO21" s="107">
        <v>4.2292669483000003</v>
      </c>
      <c r="AP21" s="107">
        <v>0.8302423162</v>
      </c>
      <c r="AQ21" s="107">
        <v>0.36709285320000001</v>
      </c>
      <c r="AR21" s="107">
        <v>0.66736931440000002</v>
      </c>
      <c r="AS21" s="107">
        <v>0.27714137480000001</v>
      </c>
      <c r="AT21" s="107">
        <v>1.6070563339999999</v>
      </c>
      <c r="AU21" s="106" t="s">
        <v>28</v>
      </c>
      <c r="AV21" s="106" t="s">
        <v>28</v>
      </c>
      <c r="AW21" s="106" t="s">
        <v>28</v>
      </c>
      <c r="AX21" s="106" t="s">
        <v>28</v>
      </c>
      <c r="AY21" s="106" t="s">
        <v>28</v>
      </c>
      <c r="AZ21" s="106" t="s">
        <v>28</v>
      </c>
      <c r="BA21" s="106" t="s">
        <v>28</v>
      </c>
      <c r="BB21" s="106" t="s">
        <v>28</v>
      </c>
      <c r="BC21" s="118" t="s">
        <v>28</v>
      </c>
      <c r="BD21" s="119">
        <v>18</v>
      </c>
      <c r="BE21" s="119">
        <v>13</v>
      </c>
      <c r="BF21" s="119">
        <v>35</v>
      </c>
    </row>
    <row r="22" spans="1:58" x14ac:dyDescent="0.3">
      <c r="A22" s="10"/>
      <c r="B22" t="s">
        <v>202</v>
      </c>
      <c r="C22" s="106">
        <v>28</v>
      </c>
      <c r="D22" s="116">
        <v>1379</v>
      </c>
      <c r="E22" s="117">
        <v>26.468541981000001</v>
      </c>
      <c r="F22" s="107">
        <v>14.967035207</v>
      </c>
      <c r="G22" s="107">
        <v>46.808449695999997</v>
      </c>
      <c r="H22" s="107">
        <v>0.54453858870000005</v>
      </c>
      <c r="I22" s="109">
        <v>20.304568528000001</v>
      </c>
      <c r="J22" s="107">
        <v>14.019476398</v>
      </c>
      <c r="K22" s="107">
        <v>29.407339575999998</v>
      </c>
      <c r="L22" s="107">
        <v>0.83839954019999996</v>
      </c>
      <c r="M22" s="107">
        <v>0.47408563129999998</v>
      </c>
      <c r="N22" s="107">
        <v>1.4826726281</v>
      </c>
      <c r="O22" s="116">
        <v>18</v>
      </c>
      <c r="P22" s="116">
        <v>1464</v>
      </c>
      <c r="Q22" s="117">
        <v>15.95557196</v>
      </c>
      <c r="R22" s="107">
        <v>8.4313346559000006</v>
      </c>
      <c r="S22" s="107">
        <v>30.194540599</v>
      </c>
      <c r="T22" s="107">
        <v>5.5050489100000002E-2</v>
      </c>
      <c r="U22" s="109">
        <v>12.295081967</v>
      </c>
      <c r="V22" s="107">
        <v>7.7464246459000003</v>
      </c>
      <c r="W22" s="107">
        <v>19.514685483000001</v>
      </c>
      <c r="X22" s="107">
        <v>0.53560859220000001</v>
      </c>
      <c r="Y22" s="107">
        <v>0.28302935779999999</v>
      </c>
      <c r="Z22" s="107">
        <v>1.0135929582000001</v>
      </c>
      <c r="AA22" s="116">
        <v>49</v>
      </c>
      <c r="AB22" s="116">
        <v>1500</v>
      </c>
      <c r="AC22" s="117">
        <v>37.580446703</v>
      </c>
      <c r="AD22" s="107">
        <v>22.376732441000001</v>
      </c>
      <c r="AE22" s="107">
        <v>63.114218221999998</v>
      </c>
      <c r="AF22" s="107">
        <v>0.99921468540000002</v>
      </c>
      <c r="AG22" s="109">
        <v>32.666666667000001</v>
      </c>
      <c r="AH22" s="107">
        <v>24.689062581000002</v>
      </c>
      <c r="AI22" s="107">
        <v>43.222018155999997</v>
      </c>
      <c r="AJ22" s="107">
        <v>1.0002603929</v>
      </c>
      <c r="AK22" s="107">
        <v>0.59559055699999996</v>
      </c>
      <c r="AL22" s="107">
        <v>1.6798803170000001</v>
      </c>
      <c r="AM22" s="107">
        <v>1.7875189699999999E-2</v>
      </c>
      <c r="AN22" s="107">
        <v>2.3553180542000001</v>
      </c>
      <c r="AO22" s="107">
        <v>4.7859172260999996</v>
      </c>
      <c r="AP22" s="107">
        <v>1.1591347853</v>
      </c>
      <c r="AQ22" s="107">
        <v>0.18443011379999999</v>
      </c>
      <c r="AR22" s="107">
        <v>0.60281265100000003</v>
      </c>
      <c r="AS22" s="107">
        <v>0.2854777718</v>
      </c>
      <c r="AT22" s="107">
        <v>1.2728945232</v>
      </c>
      <c r="AU22" s="106" t="s">
        <v>28</v>
      </c>
      <c r="AV22" s="106" t="s">
        <v>28</v>
      </c>
      <c r="AW22" s="106" t="s">
        <v>28</v>
      </c>
      <c r="AX22" s="106" t="s">
        <v>28</v>
      </c>
      <c r="AY22" s="106" t="s">
        <v>28</v>
      </c>
      <c r="AZ22" s="106" t="s">
        <v>28</v>
      </c>
      <c r="BA22" s="106" t="s">
        <v>28</v>
      </c>
      <c r="BB22" s="106" t="s">
        <v>28</v>
      </c>
      <c r="BC22" s="118" t="s">
        <v>28</v>
      </c>
      <c r="BD22" s="119">
        <v>28</v>
      </c>
      <c r="BE22" s="119">
        <v>18</v>
      </c>
      <c r="BF22" s="119">
        <v>49</v>
      </c>
    </row>
    <row r="23" spans="1:58" x14ac:dyDescent="0.3">
      <c r="A23" s="10"/>
      <c r="B23" t="s">
        <v>72</v>
      </c>
      <c r="C23" s="106">
        <v>83</v>
      </c>
      <c r="D23" s="116">
        <v>2935</v>
      </c>
      <c r="E23" s="117">
        <v>32.624012209</v>
      </c>
      <c r="F23" s="107">
        <v>20.204735497000001</v>
      </c>
      <c r="G23" s="107">
        <v>52.677065372000001</v>
      </c>
      <c r="H23" s="107">
        <v>0.89316455539999995</v>
      </c>
      <c r="I23" s="109">
        <v>28.279386712000001</v>
      </c>
      <c r="J23" s="107">
        <v>22.805441235</v>
      </c>
      <c r="K23" s="107">
        <v>35.067232621000002</v>
      </c>
      <c r="L23" s="107">
        <v>1.0333760300999999</v>
      </c>
      <c r="M23" s="107">
        <v>0.63999146470000001</v>
      </c>
      <c r="N23" s="107">
        <v>1.6685629083</v>
      </c>
      <c r="O23" s="116">
        <v>105</v>
      </c>
      <c r="P23" s="116">
        <v>3405</v>
      </c>
      <c r="Q23" s="117">
        <v>35.848438108000003</v>
      </c>
      <c r="R23" s="107">
        <v>22.466566791999998</v>
      </c>
      <c r="S23" s="107">
        <v>57.201019035999998</v>
      </c>
      <c r="T23" s="107">
        <v>0.43741369140000003</v>
      </c>
      <c r="U23" s="109">
        <v>30.837004404999998</v>
      </c>
      <c r="V23" s="107">
        <v>25.468502968999999</v>
      </c>
      <c r="W23" s="107">
        <v>37.337131352</v>
      </c>
      <c r="X23" s="107">
        <v>1.2033872253</v>
      </c>
      <c r="Y23" s="107">
        <v>0.75417454429999997</v>
      </c>
      <c r="Z23" s="107">
        <v>1.9201666575</v>
      </c>
      <c r="AA23" s="116">
        <v>126</v>
      </c>
      <c r="AB23" s="116">
        <v>3665</v>
      </c>
      <c r="AC23" s="117">
        <v>35.303198449</v>
      </c>
      <c r="AD23" s="107">
        <v>22.244325099000001</v>
      </c>
      <c r="AE23" s="107">
        <v>56.028484349999999</v>
      </c>
      <c r="AF23" s="107">
        <v>0.79166381779999995</v>
      </c>
      <c r="AG23" s="109">
        <v>34.379263301999998</v>
      </c>
      <c r="AH23" s="107">
        <v>28.871244566000001</v>
      </c>
      <c r="AI23" s="107">
        <v>40.938094734000003</v>
      </c>
      <c r="AJ23" s="107">
        <v>0.93964798849999998</v>
      </c>
      <c r="AK23" s="107">
        <v>0.59206633549999999</v>
      </c>
      <c r="AL23" s="107">
        <v>1.4912827997</v>
      </c>
      <c r="AM23" s="107">
        <v>0.95290484939999998</v>
      </c>
      <c r="AN23" s="107">
        <v>0.98479042080000001</v>
      </c>
      <c r="AO23" s="107">
        <v>1.6377149582999999</v>
      </c>
      <c r="AP23" s="107">
        <v>0.59217397260000004</v>
      </c>
      <c r="AQ23" s="107">
        <v>0.72449461100000001</v>
      </c>
      <c r="AR23" s="107">
        <v>1.0988359701999999</v>
      </c>
      <c r="AS23" s="107">
        <v>0.65059653449999999</v>
      </c>
      <c r="AT23" s="107">
        <v>1.8558975116</v>
      </c>
      <c r="AU23" s="106" t="s">
        <v>28</v>
      </c>
      <c r="AV23" s="106" t="s">
        <v>28</v>
      </c>
      <c r="AW23" s="106" t="s">
        <v>28</v>
      </c>
      <c r="AX23" s="106" t="s">
        <v>28</v>
      </c>
      <c r="AY23" s="106" t="s">
        <v>28</v>
      </c>
      <c r="AZ23" s="106" t="s">
        <v>28</v>
      </c>
      <c r="BA23" s="106" t="s">
        <v>28</v>
      </c>
      <c r="BB23" s="106" t="s">
        <v>28</v>
      </c>
      <c r="BC23" s="118" t="s">
        <v>28</v>
      </c>
      <c r="BD23" s="119">
        <v>83</v>
      </c>
      <c r="BE23" s="119">
        <v>105</v>
      </c>
      <c r="BF23" s="119">
        <v>126</v>
      </c>
    </row>
    <row r="24" spans="1:58" x14ac:dyDescent="0.3">
      <c r="A24" s="10"/>
      <c r="B24" t="s">
        <v>179</v>
      </c>
      <c r="C24" s="106">
        <v>98</v>
      </c>
      <c r="D24" s="116">
        <v>3237</v>
      </c>
      <c r="E24" s="117">
        <v>40.083952683</v>
      </c>
      <c r="F24" s="107">
        <v>24.944877835</v>
      </c>
      <c r="G24" s="107">
        <v>64.410949345000006</v>
      </c>
      <c r="H24" s="107">
        <v>0.32383209099999999</v>
      </c>
      <c r="I24" s="109">
        <v>30.274945937999998</v>
      </c>
      <c r="J24" s="107">
        <v>24.836994194999999</v>
      </c>
      <c r="K24" s="107">
        <v>36.903513537999999</v>
      </c>
      <c r="L24" s="107">
        <v>1.2696720325999999</v>
      </c>
      <c r="M24" s="107">
        <v>0.79013699059999998</v>
      </c>
      <c r="N24" s="107">
        <v>2.0402374392999998</v>
      </c>
      <c r="O24" s="116">
        <v>130</v>
      </c>
      <c r="P24" s="116">
        <v>4139</v>
      </c>
      <c r="Q24" s="117">
        <v>42.789489265</v>
      </c>
      <c r="R24" s="107">
        <v>26.884263794999999</v>
      </c>
      <c r="S24" s="107">
        <v>68.104538977000004</v>
      </c>
      <c r="T24" s="107">
        <v>0.12671188229999999</v>
      </c>
      <c r="U24" s="109">
        <v>31.408552791000002</v>
      </c>
      <c r="V24" s="107">
        <v>26.447986342</v>
      </c>
      <c r="W24" s="107">
        <v>37.29951973</v>
      </c>
      <c r="X24" s="107">
        <v>1.4363896302000001</v>
      </c>
      <c r="Y24" s="107">
        <v>0.90247110669999997</v>
      </c>
      <c r="Z24" s="107">
        <v>2.286184183</v>
      </c>
      <c r="AA24" s="116">
        <v>148</v>
      </c>
      <c r="AB24" s="116">
        <v>4436</v>
      </c>
      <c r="AC24" s="117">
        <v>44.058031010000001</v>
      </c>
      <c r="AD24" s="107">
        <v>27.819475270000002</v>
      </c>
      <c r="AE24" s="107">
        <v>69.775223208</v>
      </c>
      <c r="AF24" s="107">
        <v>0.49712900469999999</v>
      </c>
      <c r="AG24" s="109">
        <v>33.363390441999996</v>
      </c>
      <c r="AH24" s="107">
        <v>28.398921161000001</v>
      </c>
      <c r="AI24" s="107">
        <v>39.195708015000001</v>
      </c>
      <c r="AJ24" s="107">
        <v>1.1726710903999999</v>
      </c>
      <c r="AK24" s="107">
        <v>0.74045738429999997</v>
      </c>
      <c r="AL24" s="107">
        <v>1.857173033</v>
      </c>
      <c r="AM24" s="107">
        <v>0.90961274049999996</v>
      </c>
      <c r="AN24" s="107">
        <v>1.0296461063</v>
      </c>
      <c r="AO24" s="107">
        <v>1.7050496661000001</v>
      </c>
      <c r="AP24" s="107">
        <v>0.62178312179999995</v>
      </c>
      <c r="AQ24" s="107">
        <v>0.80460052589999997</v>
      </c>
      <c r="AR24" s="107">
        <v>1.0674967512</v>
      </c>
      <c r="AS24" s="107">
        <v>0.63626417229999999</v>
      </c>
      <c r="AT24" s="107">
        <v>1.7910002848</v>
      </c>
      <c r="AU24" s="106" t="s">
        <v>28</v>
      </c>
      <c r="AV24" s="106" t="s">
        <v>28</v>
      </c>
      <c r="AW24" s="106" t="s">
        <v>28</v>
      </c>
      <c r="AX24" s="106" t="s">
        <v>28</v>
      </c>
      <c r="AY24" s="106" t="s">
        <v>28</v>
      </c>
      <c r="AZ24" s="106" t="s">
        <v>28</v>
      </c>
      <c r="BA24" s="106" t="s">
        <v>28</v>
      </c>
      <c r="BB24" s="106" t="s">
        <v>28</v>
      </c>
      <c r="BC24" s="118" t="s">
        <v>28</v>
      </c>
      <c r="BD24" s="119">
        <v>98</v>
      </c>
      <c r="BE24" s="119">
        <v>130</v>
      </c>
      <c r="BF24" s="119">
        <v>148</v>
      </c>
    </row>
    <row r="25" spans="1:58" x14ac:dyDescent="0.3">
      <c r="A25" s="10"/>
      <c r="B25" t="s">
        <v>68</v>
      </c>
      <c r="C25" s="106">
        <v>131</v>
      </c>
      <c r="D25" s="116">
        <v>5407</v>
      </c>
      <c r="E25" s="117">
        <v>30.287371256</v>
      </c>
      <c r="F25" s="107">
        <v>19.055063783000001</v>
      </c>
      <c r="G25" s="107">
        <v>48.140739283000002</v>
      </c>
      <c r="H25" s="107">
        <v>0.86071063830000005</v>
      </c>
      <c r="I25" s="109">
        <v>24.227852782999999</v>
      </c>
      <c r="J25" s="107">
        <v>20.414798700999999</v>
      </c>
      <c r="K25" s="107">
        <v>28.753104995000001</v>
      </c>
      <c r="L25" s="107">
        <v>0.95936217989999995</v>
      </c>
      <c r="M25" s="107">
        <v>0.60357524510000005</v>
      </c>
      <c r="N25" s="107">
        <v>1.5248733271999999</v>
      </c>
      <c r="O25" s="116">
        <v>181</v>
      </c>
      <c r="P25" s="116">
        <v>6100</v>
      </c>
      <c r="Q25" s="117">
        <v>34.719810686000002</v>
      </c>
      <c r="R25" s="107">
        <v>22.165311573</v>
      </c>
      <c r="S25" s="107">
        <v>54.385215840999997</v>
      </c>
      <c r="T25" s="107">
        <v>0.50358820049999997</v>
      </c>
      <c r="U25" s="109">
        <v>29.672131147999998</v>
      </c>
      <c r="V25" s="107">
        <v>25.649530938000002</v>
      </c>
      <c r="W25" s="107">
        <v>34.325593281000003</v>
      </c>
      <c r="X25" s="107">
        <v>1.1655006145</v>
      </c>
      <c r="Y25" s="107">
        <v>0.74406178339999995</v>
      </c>
      <c r="Z25" s="107">
        <v>1.8256436665</v>
      </c>
      <c r="AA25" s="116">
        <v>304</v>
      </c>
      <c r="AB25" s="116">
        <v>6977</v>
      </c>
      <c r="AC25" s="117">
        <v>45.987760711999996</v>
      </c>
      <c r="AD25" s="107">
        <v>29.6192955</v>
      </c>
      <c r="AE25" s="107">
        <v>71.401905401999997</v>
      </c>
      <c r="AF25" s="107">
        <v>0.36781085619999998</v>
      </c>
      <c r="AG25" s="109">
        <v>43.571735703000002</v>
      </c>
      <c r="AH25" s="107">
        <v>38.939027779</v>
      </c>
      <c r="AI25" s="107">
        <v>48.755612567999997</v>
      </c>
      <c r="AJ25" s="107">
        <v>1.2240337632</v>
      </c>
      <c r="AK25" s="107">
        <v>0.78836232019999997</v>
      </c>
      <c r="AL25" s="107">
        <v>1.9004696383999999</v>
      </c>
      <c r="AM25" s="107">
        <v>0.24231633050000001</v>
      </c>
      <c r="AN25" s="107">
        <v>1.3245395008</v>
      </c>
      <c r="AO25" s="107">
        <v>2.1216950269999999</v>
      </c>
      <c r="AP25" s="107">
        <v>0.82688834479999995</v>
      </c>
      <c r="AQ25" s="107">
        <v>0.58705892289999995</v>
      </c>
      <c r="AR25" s="107">
        <v>1.1463461254</v>
      </c>
      <c r="AS25" s="107">
        <v>0.7002538251</v>
      </c>
      <c r="AT25" s="107">
        <v>1.876618723</v>
      </c>
      <c r="AU25" s="106" t="s">
        <v>28</v>
      </c>
      <c r="AV25" s="106" t="s">
        <v>28</v>
      </c>
      <c r="AW25" s="106" t="s">
        <v>28</v>
      </c>
      <c r="AX25" s="106" t="s">
        <v>28</v>
      </c>
      <c r="AY25" s="106" t="s">
        <v>28</v>
      </c>
      <c r="AZ25" s="106" t="s">
        <v>28</v>
      </c>
      <c r="BA25" s="106" t="s">
        <v>28</v>
      </c>
      <c r="BB25" s="106" t="s">
        <v>28</v>
      </c>
      <c r="BC25" s="118" t="s">
        <v>28</v>
      </c>
      <c r="BD25" s="119">
        <v>131</v>
      </c>
      <c r="BE25" s="119">
        <v>181</v>
      </c>
      <c r="BF25" s="119">
        <v>304</v>
      </c>
    </row>
    <row r="26" spans="1:58" x14ac:dyDescent="0.3">
      <c r="A26" s="10"/>
      <c r="B26" t="s">
        <v>147</v>
      </c>
      <c r="C26" s="106">
        <v>40</v>
      </c>
      <c r="D26" s="116">
        <v>1474</v>
      </c>
      <c r="E26" s="117">
        <v>35.803374064000003</v>
      </c>
      <c r="F26" s="107">
        <v>21.022267513999999</v>
      </c>
      <c r="G26" s="107">
        <v>60.977322905999998</v>
      </c>
      <c r="H26" s="107">
        <v>0.64325273829999996</v>
      </c>
      <c r="I26" s="109">
        <v>27.137042061999999</v>
      </c>
      <c r="J26" s="107">
        <v>19.905620802000001</v>
      </c>
      <c r="K26" s="107">
        <v>36.995533031999997</v>
      </c>
      <c r="L26" s="107">
        <v>1.1340833346000001</v>
      </c>
      <c r="M26" s="107">
        <v>0.66588705299999995</v>
      </c>
      <c r="N26" s="107">
        <v>1.9314762227</v>
      </c>
      <c r="O26" s="116">
        <v>46</v>
      </c>
      <c r="P26" s="116">
        <v>1611</v>
      </c>
      <c r="Q26" s="117">
        <v>36.722453195</v>
      </c>
      <c r="R26" s="107">
        <v>21.818168174</v>
      </c>
      <c r="S26" s="107">
        <v>61.808056383</v>
      </c>
      <c r="T26" s="107">
        <v>0.4309078717</v>
      </c>
      <c r="U26" s="109">
        <v>28.553693358</v>
      </c>
      <c r="V26" s="107">
        <v>21.387472820999999</v>
      </c>
      <c r="W26" s="107">
        <v>38.121072611999999</v>
      </c>
      <c r="X26" s="107">
        <v>1.2327268185</v>
      </c>
      <c r="Y26" s="107">
        <v>0.73240861369999999</v>
      </c>
      <c r="Z26" s="107">
        <v>2.0748191385000001</v>
      </c>
      <c r="AA26" s="116">
        <v>62</v>
      </c>
      <c r="AB26" s="116">
        <v>1729</v>
      </c>
      <c r="AC26" s="117">
        <v>42.534377683000002</v>
      </c>
      <c r="AD26" s="107">
        <v>25.78905705</v>
      </c>
      <c r="AE26" s="107">
        <v>70.152750501</v>
      </c>
      <c r="AF26" s="107">
        <v>0.62691887830000004</v>
      </c>
      <c r="AG26" s="109">
        <v>35.858877964000001</v>
      </c>
      <c r="AH26" s="107">
        <v>27.957220523</v>
      </c>
      <c r="AI26" s="107">
        <v>45.993811428999997</v>
      </c>
      <c r="AJ26" s="107">
        <v>1.1321167539999999</v>
      </c>
      <c r="AK26" s="107">
        <v>0.6864147343</v>
      </c>
      <c r="AL26" s="107">
        <v>1.8672214924999999</v>
      </c>
      <c r="AM26" s="107">
        <v>0.62567083550000002</v>
      </c>
      <c r="AN26" s="107">
        <v>1.1582662372000001</v>
      </c>
      <c r="AO26" s="107">
        <v>2.0901288013000001</v>
      </c>
      <c r="AP26" s="107">
        <v>0.64186507329999998</v>
      </c>
      <c r="AQ26" s="107">
        <v>0.93588510840000005</v>
      </c>
      <c r="AR26" s="107">
        <v>1.0256701821</v>
      </c>
      <c r="AS26" s="107">
        <v>0.55310514649999998</v>
      </c>
      <c r="AT26" s="107">
        <v>1.9019879475000001</v>
      </c>
      <c r="AU26" s="106" t="s">
        <v>28</v>
      </c>
      <c r="AV26" s="106" t="s">
        <v>28</v>
      </c>
      <c r="AW26" s="106" t="s">
        <v>28</v>
      </c>
      <c r="AX26" s="106" t="s">
        <v>28</v>
      </c>
      <c r="AY26" s="106" t="s">
        <v>28</v>
      </c>
      <c r="AZ26" s="106" t="s">
        <v>28</v>
      </c>
      <c r="BA26" s="106" t="s">
        <v>28</v>
      </c>
      <c r="BB26" s="106" t="s">
        <v>28</v>
      </c>
      <c r="BC26" s="118" t="s">
        <v>28</v>
      </c>
      <c r="BD26" s="119">
        <v>40</v>
      </c>
      <c r="BE26" s="119">
        <v>46</v>
      </c>
      <c r="BF26" s="119">
        <v>62</v>
      </c>
    </row>
    <row r="27" spans="1:58" x14ac:dyDescent="0.3">
      <c r="A27" s="10"/>
      <c r="B27" t="s">
        <v>203</v>
      </c>
      <c r="C27" s="106">
        <v>45</v>
      </c>
      <c r="D27" s="116">
        <v>1052</v>
      </c>
      <c r="E27" s="117">
        <v>55.871285741999998</v>
      </c>
      <c r="F27" s="107">
        <v>33.158826593999997</v>
      </c>
      <c r="G27" s="107">
        <v>94.140863569000004</v>
      </c>
      <c r="H27" s="107">
        <v>3.2002443399999997E-2</v>
      </c>
      <c r="I27" s="109">
        <v>42.775665398999998</v>
      </c>
      <c r="J27" s="107">
        <v>31.937957580999999</v>
      </c>
      <c r="K27" s="107">
        <v>57.291000705999998</v>
      </c>
      <c r="L27" s="107">
        <v>1.7697408610000001</v>
      </c>
      <c r="M27" s="107">
        <v>1.0503164468999999</v>
      </c>
      <c r="N27" s="107">
        <v>2.9819419892000001</v>
      </c>
      <c r="O27" s="116">
        <v>27</v>
      </c>
      <c r="P27" s="116">
        <v>1085</v>
      </c>
      <c r="Q27" s="117">
        <v>33.51722247</v>
      </c>
      <c r="R27" s="107">
        <v>18.782123691999999</v>
      </c>
      <c r="S27" s="107">
        <v>59.812416345000003</v>
      </c>
      <c r="T27" s="107">
        <v>0.68989735689999998</v>
      </c>
      <c r="U27" s="109">
        <v>24.884792626999999</v>
      </c>
      <c r="V27" s="107">
        <v>17.065546975</v>
      </c>
      <c r="W27" s="107">
        <v>36.286730507999998</v>
      </c>
      <c r="X27" s="107">
        <v>1.1251312324</v>
      </c>
      <c r="Y27" s="107">
        <v>0.63049239820000003</v>
      </c>
      <c r="Z27" s="107">
        <v>2.0078279986999998</v>
      </c>
      <c r="AA27" s="116">
        <v>31</v>
      </c>
      <c r="AB27" s="116">
        <v>1078</v>
      </c>
      <c r="AC27" s="117">
        <v>37.488587987000002</v>
      </c>
      <c r="AD27" s="107">
        <v>21.347964755</v>
      </c>
      <c r="AE27" s="107">
        <v>65.832703276000004</v>
      </c>
      <c r="AF27" s="107">
        <v>0.99392629590000003</v>
      </c>
      <c r="AG27" s="109">
        <v>28.756957327999999</v>
      </c>
      <c r="AH27" s="107">
        <v>20.223793527000002</v>
      </c>
      <c r="AI27" s="107">
        <v>40.890577413000003</v>
      </c>
      <c r="AJ27" s="107">
        <v>0.99781543439999998</v>
      </c>
      <c r="AK27" s="107">
        <v>0.56820835000000003</v>
      </c>
      <c r="AL27" s="107">
        <v>1.7522369058</v>
      </c>
      <c r="AM27" s="107">
        <v>0.75127206199999996</v>
      </c>
      <c r="AN27" s="107">
        <v>1.1184873096000001</v>
      </c>
      <c r="AO27" s="107">
        <v>2.2353486899999999</v>
      </c>
      <c r="AP27" s="107">
        <v>0.55965043280000004</v>
      </c>
      <c r="AQ27" s="107">
        <v>0.1285968109</v>
      </c>
      <c r="AR27" s="107">
        <v>0.59990068289999998</v>
      </c>
      <c r="AS27" s="107">
        <v>0.3103555321</v>
      </c>
      <c r="AT27" s="107">
        <v>1.159576009</v>
      </c>
      <c r="AU27" s="106" t="s">
        <v>28</v>
      </c>
      <c r="AV27" s="106" t="s">
        <v>28</v>
      </c>
      <c r="AW27" s="106" t="s">
        <v>28</v>
      </c>
      <c r="AX27" s="106" t="s">
        <v>28</v>
      </c>
      <c r="AY27" s="106" t="s">
        <v>28</v>
      </c>
      <c r="AZ27" s="106" t="s">
        <v>28</v>
      </c>
      <c r="BA27" s="106" t="s">
        <v>28</v>
      </c>
      <c r="BB27" s="106" t="s">
        <v>28</v>
      </c>
      <c r="BC27" s="118" t="s">
        <v>28</v>
      </c>
      <c r="BD27" s="119">
        <v>45</v>
      </c>
      <c r="BE27" s="119">
        <v>27</v>
      </c>
      <c r="BF27" s="119">
        <v>31</v>
      </c>
    </row>
    <row r="28" spans="1:58" x14ac:dyDescent="0.3">
      <c r="A28" s="10"/>
      <c r="B28" t="s">
        <v>71</v>
      </c>
      <c r="C28" s="106">
        <v>81</v>
      </c>
      <c r="D28" s="116">
        <v>2235</v>
      </c>
      <c r="E28" s="117">
        <v>38.502295130999997</v>
      </c>
      <c r="F28" s="107">
        <v>23.676541103000002</v>
      </c>
      <c r="G28" s="107">
        <v>62.611625738999997</v>
      </c>
      <c r="H28" s="107">
        <v>0.42363078720000003</v>
      </c>
      <c r="I28" s="109">
        <v>36.241610737999999</v>
      </c>
      <c r="J28" s="107">
        <v>29.149394786999999</v>
      </c>
      <c r="K28" s="107">
        <v>45.059403754999998</v>
      </c>
      <c r="L28" s="107">
        <v>1.2195725233000001</v>
      </c>
      <c r="M28" s="107">
        <v>0.7499620186</v>
      </c>
      <c r="N28" s="107">
        <v>1.9832432880999999</v>
      </c>
      <c r="O28" s="116">
        <v>65</v>
      </c>
      <c r="P28" s="116">
        <v>2318</v>
      </c>
      <c r="Q28" s="117">
        <v>30.443371136</v>
      </c>
      <c r="R28" s="107">
        <v>18.525873271999998</v>
      </c>
      <c r="S28" s="107">
        <v>50.027269025000003</v>
      </c>
      <c r="T28" s="107">
        <v>0.93173566959999998</v>
      </c>
      <c r="U28" s="109">
        <v>28.041415013000002</v>
      </c>
      <c r="V28" s="107">
        <v>21.989804460999999</v>
      </c>
      <c r="W28" s="107">
        <v>35.758433291999999</v>
      </c>
      <c r="X28" s="107">
        <v>1.0219458881000001</v>
      </c>
      <c r="Y28" s="107">
        <v>0.62189039219999998</v>
      </c>
      <c r="Z28" s="107">
        <v>1.6793528432</v>
      </c>
      <c r="AA28" s="116">
        <v>110</v>
      </c>
      <c r="AB28" s="116">
        <v>2360</v>
      </c>
      <c r="AC28" s="117">
        <v>47.298057427000003</v>
      </c>
      <c r="AD28" s="107">
        <v>29.651285768000001</v>
      </c>
      <c r="AE28" s="107">
        <v>75.447191527000001</v>
      </c>
      <c r="AF28" s="107">
        <v>0.33384456470000001</v>
      </c>
      <c r="AG28" s="109">
        <v>46.610169491999997</v>
      </c>
      <c r="AH28" s="107">
        <v>38.665336971999999</v>
      </c>
      <c r="AI28" s="107">
        <v>56.187481349999999</v>
      </c>
      <c r="AJ28" s="107">
        <v>1.2589092907999999</v>
      </c>
      <c r="AK28" s="107">
        <v>0.78921378949999998</v>
      </c>
      <c r="AL28" s="107">
        <v>2.0081410431000002</v>
      </c>
      <c r="AM28" s="107">
        <v>0.1098762125</v>
      </c>
      <c r="AN28" s="107">
        <v>1.5536406008999999</v>
      </c>
      <c r="AO28" s="107">
        <v>2.6664533762999998</v>
      </c>
      <c r="AP28" s="107">
        <v>0.90524707400000004</v>
      </c>
      <c r="AQ28" s="107">
        <v>0.40834359889999999</v>
      </c>
      <c r="AR28" s="107">
        <v>0.79068977659999995</v>
      </c>
      <c r="AS28" s="107">
        <v>0.45313634450000001</v>
      </c>
      <c r="AT28" s="107">
        <v>1.3796958254</v>
      </c>
      <c r="AU28" s="106" t="s">
        <v>28</v>
      </c>
      <c r="AV28" s="106" t="s">
        <v>28</v>
      </c>
      <c r="AW28" s="106" t="s">
        <v>28</v>
      </c>
      <c r="AX28" s="106" t="s">
        <v>28</v>
      </c>
      <c r="AY28" s="106" t="s">
        <v>28</v>
      </c>
      <c r="AZ28" s="106" t="s">
        <v>28</v>
      </c>
      <c r="BA28" s="106" t="s">
        <v>28</v>
      </c>
      <c r="BB28" s="106" t="s">
        <v>28</v>
      </c>
      <c r="BC28" s="118" t="s">
        <v>28</v>
      </c>
      <c r="BD28" s="119">
        <v>81</v>
      </c>
      <c r="BE28" s="119">
        <v>65</v>
      </c>
      <c r="BF28" s="119">
        <v>110</v>
      </c>
    </row>
    <row r="29" spans="1:58" x14ac:dyDescent="0.3">
      <c r="A29" s="10"/>
      <c r="B29" t="s">
        <v>74</v>
      </c>
      <c r="C29" s="106">
        <v>43</v>
      </c>
      <c r="D29" s="116">
        <v>1810</v>
      </c>
      <c r="E29" s="117">
        <v>30.832079005000001</v>
      </c>
      <c r="F29" s="107">
        <v>18.153257620000002</v>
      </c>
      <c r="G29" s="107">
        <v>52.366198709999999</v>
      </c>
      <c r="H29" s="107">
        <v>0.93023360440000002</v>
      </c>
      <c r="I29" s="109">
        <v>23.756906077</v>
      </c>
      <c r="J29" s="107">
        <v>17.619065184</v>
      </c>
      <c r="K29" s="107">
        <v>32.032947290999999</v>
      </c>
      <c r="L29" s="107">
        <v>0.97661597219999996</v>
      </c>
      <c r="M29" s="107">
        <v>0.57501024619999996</v>
      </c>
      <c r="N29" s="107">
        <v>1.6587161072000001</v>
      </c>
      <c r="O29" s="116">
        <v>28</v>
      </c>
      <c r="P29" s="116">
        <v>1932</v>
      </c>
      <c r="Q29" s="117">
        <v>18.261867253999998</v>
      </c>
      <c r="R29" s="107">
        <v>10.258707854000001</v>
      </c>
      <c r="S29" s="107">
        <v>32.508557642</v>
      </c>
      <c r="T29" s="107">
        <v>9.6289787000000002E-2</v>
      </c>
      <c r="U29" s="109">
        <v>14.492753623</v>
      </c>
      <c r="V29" s="107">
        <v>10.006655255</v>
      </c>
      <c r="W29" s="107">
        <v>20.990021364</v>
      </c>
      <c r="X29" s="107">
        <v>0.61302804040000003</v>
      </c>
      <c r="Y29" s="107">
        <v>0.34437199029999999</v>
      </c>
      <c r="Z29" s="107">
        <v>1.0912716158</v>
      </c>
      <c r="AA29" s="116">
        <v>81</v>
      </c>
      <c r="AB29" s="116">
        <v>2048</v>
      </c>
      <c r="AC29" s="117">
        <v>47.511760391999999</v>
      </c>
      <c r="AD29" s="107">
        <v>29.19330132</v>
      </c>
      <c r="AE29" s="107">
        <v>77.324840752</v>
      </c>
      <c r="AF29" s="107">
        <v>0.34480776130000002</v>
      </c>
      <c r="AG29" s="109">
        <v>39.55078125</v>
      </c>
      <c r="AH29" s="107">
        <v>31.810985033000001</v>
      </c>
      <c r="AI29" s="107">
        <v>49.173714547000003</v>
      </c>
      <c r="AJ29" s="107">
        <v>1.2645973183000001</v>
      </c>
      <c r="AK29" s="107">
        <v>0.77702384120000001</v>
      </c>
      <c r="AL29" s="107">
        <v>2.0581175154000002</v>
      </c>
      <c r="AM29" s="107">
        <v>2.9290512999999999E-3</v>
      </c>
      <c r="AN29" s="107">
        <v>2.6016923532999998</v>
      </c>
      <c r="AO29" s="107">
        <v>4.8845354416999998</v>
      </c>
      <c r="AP29" s="107">
        <v>1.3857618973000001</v>
      </c>
      <c r="AQ29" s="107">
        <v>0.12171099170000001</v>
      </c>
      <c r="AR29" s="107">
        <v>0.59230087119999997</v>
      </c>
      <c r="AS29" s="107">
        <v>0.30512913920000001</v>
      </c>
      <c r="AT29" s="107">
        <v>1.1497437542</v>
      </c>
      <c r="AU29" s="106" t="s">
        <v>28</v>
      </c>
      <c r="AV29" s="106" t="s">
        <v>28</v>
      </c>
      <c r="AW29" s="106" t="s">
        <v>28</v>
      </c>
      <c r="AX29" s="106" t="s">
        <v>28</v>
      </c>
      <c r="AY29" s="106" t="s">
        <v>229</v>
      </c>
      <c r="AZ29" s="106" t="s">
        <v>28</v>
      </c>
      <c r="BA29" s="106" t="s">
        <v>28</v>
      </c>
      <c r="BB29" s="106" t="s">
        <v>28</v>
      </c>
      <c r="BC29" s="118" t="s">
        <v>264</v>
      </c>
      <c r="BD29" s="119">
        <v>43</v>
      </c>
      <c r="BE29" s="119">
        <v>28</v>
      </c>
      <c r="BF29" s="119">
        <v>81</v>
      </c>
    </row>
    <row r="30" spans="1:58" x14ac:dyDescent="0.3">
      <c r="A30" s="10"/>
      <c r="B30" t="s">
        <v>70</v>
      </c>
      <c r="C30" s="106">
        <v>58</v>
      </c>
      <c r="D30" s="116">
        <v>1582</v>
      </c>
      <c r="E30" s="117">
        <v>47.683463140000001</v>
      </c>
      <c r="F30" s="107">
        <v>28.951461642999998</v>
      </c>
      <c r="G30" s="107">
        <v>78.535332173</v>
      </c>
      <c r="H30" s="107">
        <v>0.1052739338</v>
      </c>
      <c r="I30" s="109">
        <v>36.662452592000001</v>
      </c>
      <c r="J30" s="107">
        <v>28.343486816999999</v>
      </c>
      <c r="K30" s="107">
        <v>47.423079549999997</v>
      </c>
      <c r="L30" s="107">
        <v>1.5103889589999999</v>
      </c>
      <c r="M30" s="107">
        <v>0.91704681529999998</v>
      </c>
      <c r="N30" s="107">
        <v>2.4876317867000002</v>
      </c>
      <c r="O30" s="116">
        <v>42</v>
      </c>
      <c r="P30" s="116">
        <v>1697</v>
      </c>
      <c r="Q30" s="117">
        <v>30.943160690999999</v>
      </c>
      <c r="R30" s="107">
        <v>18.281659187999999</v>
      </c>
      <c r="S30" s="107">
        <v>52.373757967000003</v>
      </c>
      <c r="T30" s="107">
        <v>0.88747709610000003</v>
      </c>
      <c r="U30" s="109">
        <v>24.749558044</v>
      </c>
      <c r="V30" s="107">
        <v>18.290441909999998</v>
      </c>
      <c r="W30" s="107">
        <v>33.489656857999996</v>
      </c>
      <c r="X30" s="107">
        <v>1.0387231983</v>
      </c>
      <c r="Y30" s="107">
        <v>0.61369243080000002</v>
      </c>
      <c r="Z30" s="107">
        <v>1.7581215418</v>
      </c>
      <c r="AA30" s="116">
        <v>71</v>
      </c>
      <c r="AB30" s="116">
        <v>1828</v>
      </c>
      <c r="AC30" s="117">
        <v>47.859406948999997</v>
      </c>
      <c r="AD30" s="107">
        <v>29.304115874000001</v>
      </c>
      <c r="AE30" s="107">
        <v>78.163860780999997</v>
      </c>
      <c r="AF30" s="107">
        <v>0.33349720449999998</v>
      </c>
      <c r="AG30" s="109">
        <v>38.840262582000001</v>
      </c>
      <c r="AH30" s="107">
        <v>30.779610476999999</v>
      </c>
      <c r="AI30" s="107">
        <v>49.011861232000001</v>
      </c>
      <c r="AJ30" s="107">
        <v>1.2738504569</v>
      </c>
      <c r="AK30" s="107">
        <v>0.77997333800000002</v>
      </c>
      <c r="AL30" s="107">
        <v>2.0804493016999999</v>
      </c>
      <c r="AM30" s="107">
        <v>0.14536745249999999</v>
      </c>
      <c r="AN30" s="107">
        <v>1.5466877294000001</v>
      </c>
      <c r="AO30" s="107">
        <v>2.7819358131</v>
      </c>
      <c r="AP30" s="107">
        <v>0.85992024720000004</v>
      </c>
      <c r="AQ30" s="107">
        <v>0.15354511670000001</v>
      </c>
      <c r="AR30" s="107">
        <v>0.64892855199999999</v>
      </c>
      <c r="AS30" s="107">
        <v>0.35832227890000001</v>
      </c>
      <c r="AT30" s="107">
        <v>1.1752221128</v>
      </c>
      <c r="AU30" s="106" t="s">
        <v>28</v>
      </c>
      <c r="AV30" s="106" t="s">
        <v>28</v>
      </c>
      <c r="AW30" s="106" t="s">
        <v>28</v>
      </c>
      <c r="AX30" s="106" t="s">
        <v>28</v>
      </c>
      <c r="AY30" s="106" t="s">
        <v>28</v>
      </c>
      <c r="AZ30" s="106" t="s">
        <v>28</v>
      </c>
      <c r="BA30" s="106" t="s">
        <v>28</v>
      </c>
      <c r="BB30" s="106" t="s">
        <v>28</v>
      </c>
      <c r="BC30" s="118" t="s">
        <v>28</v>
      </c>
      <c r="BD30" s="119">
        <v>58</v>
      </c>
      <c r="BE30" s="119">
        <v>42</v>
      </c>
      <c r="BF30" s="119">
        <v>71</v>
      </c>
    </row>
    <row r="31" spans="1:58" x14ac:dyDescent="0.3">
      <c r="A31" s="10"/>
      <c r="B31" t="s">
        <v>76</v>
      </c>
      <c r="C31" s="106">
        <v>31</v>
      </c>
      <c r="D31" s="116">
        <v>1573</v>
      </c>
      <c r="E31" s="117">
        <v>26.839597824999998</v>
      </c>
      <c r="F31" s="107">
        <v>15.32349808</v>
      </c>
      <c r="G31" s="107">
        <v>47.010415483000003</v>
      </c>
      <c r="H31" s="107">
        <v>0.57025302870000005</v>
      </c>
      <c r="I31" s="109">
        <v>19.707565162000002</v>
      </c>
      <c r="J31" s="107">
        <v>13.859662696999999</v>
      </c>
      <c r="K31" s="107">
        <v>28.022913192000001</v>
      </c>
      <c r="L31" s="107">
        <v>0.85015285279999997</v>
      </c>
      <c r="M31" s="107">
        <v>0.48537670690000001</v>
      </c>
      <c r="N31" s="107">
        <v>1.4890699590000001</v>
      </c>
      <c r="O31" s="116">
        <v>45</v>
      </c>
      <c r="P31" s="116">
        <v>1665</v>
      </c>
      <c r="Q31" s="117">
        <v>36.164420329999999</v>
      </c>
      <c r="R31" s="107">
        <v>21.457906169000001</v>
      </c>
      <c r="S31" s="107">
        <v>60.950275740000002</v>
      </c>
      <c r="T31" s="107">
        <v>0.4665372237</v>
      </c>
      <c r="U31" s="109">
        <v>27.027027026999999</v>
      </c>
      <c r="V31" s="107">
        <v>20.179418244000001</v>
      </c>
      <c r="W31" s="107">
        <v>36.198277924000003</v>
      </c>
      <c r="X31" s="107">
        <v>1.2139943531999999</v>
      </c>
      <c r="Y31" s="107">
        <v>0.72031506889999997</v>
      </c>
      <c r="Z31" s="107">
        <v>2.0460245152000001</v>
      </c>
      <c r="AA31" s="116">
        <v>70</v>
      </c>
      <c r="AB31" s="116">
        <v>1772</v>
      </c>
      <c r="AC31" s="117">
        <v>50.560600055999998</v>
      </c>
      <c r="AD31" s="107">
        <v>30.916705904000001</v>
      </c>
      <c r="AE31" s="107">
        <v>82.685855536000005</v>
      </c>
      <c r="AF31" s="107">
        <v>0.2367122307</v>
      </c>
      <c r="AG31" s="109">
        <v>39.503386005000003</v>
      </c>
      <c r="AH31" s="107">
        <v>31.253328644</v>
      </c>
      <c r="AI31" s="107">
        <v>49.931241679999999</v>
      </c>
      <c r="AJ31" s="107">
        <v>1.3457467943000001</v>
      </c>
      <c r="AK31" s="107">
        <v>0.82289485910000004</v>
      </c>
      <c r="AL31" s="107">
        <v>2.2008090272</v>
      </c>
      <c r="AM31" s="107">
        <v>0.261007973</v>
      </c>
      <c r="AN31" s="107">
        <v>1.3980757771000001</v>
      </c>
      <c r="AO31" s="107">
        <v>2.5078166048999999</v>
      </c>
      <c r="AP31" s="107">
        <v>0.77940941720000001</v>
      </c>
      <c r="AQ31" s="107">
        <v>0.3633493713</v>
      </c>
      <c r="AR31" s="107">
        <v>1.347427803</v>
      </c>
      <c r="AS31" s="107">
        <v>0.70838488020000001</v>
      </c>
      <c r="AT31" s="107">
        <v>2.5629593954000001</v>
      </c>
      <c r="AU31" s="106" t="s">
        <v>28</v>
      </c>
      <c r="AV31" s="106" t="s">
        <v>28</v>
      </c>
      <c r="AW31" s="106" t="s">
        <v>28</v>
      </c>
      <c r="AX31" s="106" t="s">
        <v>28</v>
      </c>
      <c r="AY31" s="106" t="s">
        <v>28</v>
      </c>
      <c r="AZ31" s="106" t="s">
        <v>28</v>
      </c>
      <c r="BA31" s="106" t="s">
        <v>28</v>
      </c>
      <c r="BB31" s="106" t="s">
        <v>28</v>
      </c>
      <c r="BC31" s="118" t="s">
        <v>28</v>
      </c>
      <c r="BD31" s="119">
        <v>31</v>
      </c>
      <c r="BE31" s="119">
        <v>45</v>
      </c>
      <c r="BF31" s="119">
        <v>70</v>
      </c>
    </row>
    <row r="32" spans="1:58" x14ac:dyDescent="0.3">
      <c r="A32" s="10"/>
      <c r="B32" t="s">
        <v>180</v>
      </c>
      <c r="C32" s="106">
        <v>106</v>
      </c>
      <c r="D32" s="116">
        <v>3128</v>
      </c>
      <c r="E32" s="117">
        <v>39.868181446000001</v>
      </c>
      <c r="F32" s="107">
        <v>24.96537751</v>
      </c>
      <c r="G32" s="107">
        <v>63.667048143000002</v>
      </c>
      <c r="H32" s="107">
        <v>0.32850907229999998</v>
      </c>
      <c r="I32" s="109">
        <v>33.887468030999997</v>
      </c>
      <c r="J32" s="107">
        <v>28.013225573</v>
      </c>
      <c r="K32" s="107">
        <v>40.993511673999997</v>
      </c>
      <c r="L32" s="107">
        <v>1.2628374095999999</v>
      </c>
      <c r="M32" s="107">
        <v>0.79078632439999996</v>
      </c>
      <c r="N32" s="107">
        <v>2.0166741305000002</v>
      </c>
      <c r="O32" s="116">
        <v>100</v>
      </c>
      <c r="P32" s="116">
        <v>3262</v>
      </c>
      <c r="Q32" s="117">
        <v>35.055094201999999</v>
      </c>
      <c r="R32" s="107">
        <v>21.924773621</v>
      </c>
      <c r="S32" s="107">
        <v>56.048908451000003</v>
      </c>
      <c r="T32" s="107">
        <v>0.49666694680000001</v>
      </c>
      <c r="U32" s="109">
        <v>30.656039239999998</v>
      </c>
      <c r="V32" s="107">
        <v>25.199730079999998</v>
      </c>
      <c r="W32" s="107">
        <v>37.293762231000002</v>
      </c>
      <c r="X32" s="107">
        <v>1.1767556627</v>
      </c>
      <c r="Y32" s="107">
        <v>0.73598722520000004</v>
      </c>
      <c r="Z32" s="107">
        <v>1.8814917464000001</v>
      </c>
      <c r="AA32" s="116">
        <v>108</v>
      </c>
      <c r="AB32" s="116">
        <v>3372</v>
      </c>
      <c r="AC32" s="117">
        <v>34.943840813999998</v>
      </c>
      <c r="AD32" s="107">
        <v>21.913838267999999</v>
      </c>
      <c r="AE32" s="107">
        <v>55.721503276</v>
      </c>
      <c r="AF32" s="107">
        <v>0.76078983990000004</v>
      </c>
      <c r="AG32" s="109">
        <v>32.028469751000003</v>
      </c>
      <c r="AH32" s="107">
        <v>26.523405368999999</v>
      </c>
      <c r="AI32" s="107">
        <v>38.676137560000001</v>
      </c>
      <c r="AJ32" s="107">
        <v>0.93008314189999997</v>
      </c>
      <c r="AK32" s="107">
        <v>0.58326992889999996</v>
      </c>
      <c r="AL32" s="107">
        <v>1.4831120343999999</v>
      </c>
      <c r="AM32" s="107">
        <v>0.99034370719999998</v>
      </c>
      <c r="AN32" s="107">
        <v>0.9968263275</v>
      </c>
      <c r="AO32" s="107">
        <v>1.6679552419999999</v>
      </c>
      <c r="AP32" s="107">
        <v>0.59573704510000003</v>
      </c>
      <c r="AQ32" s="107">
        <v>0.62498420649999997</v>
      </c>
      <c r="AR32" s="107">
        <v>0.87927497389999998</v>
      </c>
      <c r="AS32" s="107">
        <v>0.52490220499999996</v>
      </c>
      <c r="AT32" s="107">
        <v>1.4728924214000001</v>
      </c>
      <c r="AU32" s="106" t="s">
        <v>28</v>
      </c>
      <c r="AV32" s="106" t="s">
        <v>28</v>
      </c>
      <c r="AW32" s="106" t="s">
        <v>28</v>
      </c>
      <c r="AX32" s="106" t="s">
        <v>28</v>
      </c>
      <c r="AY32" s="106" t="s">
        <v>28</v>
      </c>
      <c r="AZ32" s="106" t="s">
        <v>28</v>
      </c>
      <c r="BA32" s="106" t="s">
        <v>28</v>
      </c>
      <c r="BB32" s="106" t="s">
        <v>28</v>
      </c>
      <c r="BC32" s="118" t="s">
        <v>28</v>
      </c>
      <c r="BD32" s="119">
        <v>106</v>
      </c>
      <c r="BE32" s="119">
        <v>100</v>
      </c>
      <c r="BF32" s="119">
        <v>108</v>
      </c>
    </row>
    <row r="33" spans="1:93" x14ac:dyDescent="0.3">
      <c r="A33" s="10"/>
      <c r="B33" t="s">
        <v>69</v>
      </c>
      <c r="C33" s="106">
        <v>122</v>
      </c>
      <c r="D33" s="116">
        <v>3778</v>
      </c>
      <c r="E33" s="117">
        <v>40.116878383</v>
      </c>
      <c r="F33" s="107">
        <v>25.199643908999999</v>
      </c>
      <c r="G33" s="107">
        <v>63.864550506999997</v>
      </c>
      <c r="H33" s="107">
        <v>0.31254615969999999</v>
      </c>
      <c r="I33" s="109">
        <v>32.292218105000003</v>
      </c>
      <c r="J33" s="107">
        <v>27.041682560000002</v>
      </c>
      <c r="K33" s="107">
        <v>38.562221407999999</v>
      </c>
      <c r="L33" s="107">
        <v>1.2707149647</v>
      </c>
      <c r="M33" s="107">
        <v>0.79820678749999996</v>
      </c>
      <c r="N33" s="107">
        <v>2.0229300812000002</v>
      </c>
      <c r="O33" s="116">
        <v>123</v>
      </c>
      <c r="P33" s="116">
        <v>4378</v>
      </c>
      <c r="Q33" s="117">
        <v>32.839236247999999</v>
      </c>
      <c r="R33" s="107">
        <v>20.687819939000001</v>
      </c>
      <c r="S33" s="107">
        <v>52.128036715</v>
      </c>
      <c r="T33" s="107">
        <v>0.67930867439999998</v>
      </c>
      <c r="U33" s="109">
        <v>28.095020557000002</v>
      </c>
      <c r="V33" s="107">
        <v>23.543937475</v>
      </c>
      <c r="W33" s="107">
        <v>33.525835725</v>
      </c>
      <c r="X33" s="107">
        <v>1.1023720829999999</v>
      </c>
      <c r="Y33" s="107">
        <v>0.69446423739999996</v>
      </c>
      <c r="Z33" s="107">
        <v>1.7498729867</v>
      </c>
      <c r="AA33" s="116">
        <v>142</v>
      </c>
      <c r="AB33" s="116">
        <v>4692</v>
      </c>
      <c r="AC33" s="117">
        <v>34.311707505999998</v>
      </c>
      <c r="AD33" s="107">
        <v>21.704989903000001</v>
      </c>
      <c r="AE33" s="107">
        <v>54.240673559999998</v>
      </c>
      <c r="AF33" s="107">
        <v>0.69775973700000005</v>
      </c>
      <c r="AG33" s="109">
        <v>30.264279625</v>
      </c>
      <c r="AH33" s="107">
        <v>25.674328534000001</v>
      </c>
      <c r="AI33" s="107">
        <v>35.674803335999997</v>
      </c>
      <c r="AJ33" s="107">
        <v>0.91325795840000001</v>
      </c>
      <c r="AK33" s="107">
        <v>0.57771111399999997</v>
      </c>
      <c r="AL33" s="107">
        <v>1.4436975132000001</v>
      </c>
      <c r="AM33" s="107">
        <v>0.8635503256</v>
      </c>
      <c r="AN33" s="107">
        <v>1.044838779</v>
      </c>
      <c r="AO33" s="107">
        <v>1.7230573773</v>
      </c>
      <c r="AP33" s="107">
        <v>0.63357615860000005</v>
      </c>
      <c r="AQ33" s="107">
        <v>0.43854500639999999</v>
      </c>
      <c r="AR33" s="107">
        <v>0.81858902219999996</v>
      </c>
      <c r="AS33" s="107">
        <v>0.49330127600000001</v>
      </c>
      <c r="AT33" s="107">
        <v>1.3583747293999999</v>
      </c>
      <c r="AU33" s="106" t="s">
        <v>28</v>
      </c>
      <c r="AV33" s="106" t="s">
        <v>28</v>
      </c>
      <c r="AW33" s="106" t="s">
        <v>28</v>
      </c>
      <c r="AX33" s="106" t="s">
        <v>28</v>
      </c>
      <c r="AY33" s="106" t="s">
        <v>28</v>
      </c>
      <c r="AZ33" s="106" t="s">
        <v>28</v>
      </c>
      <c r="BA33" s="106" t="s">
        <v>28</v>
      </c>
      <c r="BB33" s="106" t="s">
        <v>28</v>
      </c>
      <c r="BC33" s="118" t="s">
        <v>28</v>
      </c>
      <c r="BD33" s="119">
        <v>122</v>
      </c>
      <c r="BE33" s="119">
        <v>123</v>
      </c>
      <c r="BF33" s="119">
        <v>142</v>
      </c>
    </row>
    <row r="34" spans="1:93" x14ac:dyDescent="0.3">
      <c r="A34" s="10"/>
      <c r="B34" t="s">
        <v>75</v>
      </c>
      <c r="C34" s="106">
        <v>56</v>
      </c>
      <c r="D34" s="116">
        <v>2311</v>
      </c>
      <c r="E34" s="117">
        <v>37.818257307000003</v>
      </c>
      <c r="F34" s="107">
        <v>22.660888276000001</v>
      </c>
      <c r="G34" s="107">
        <v>63.114056619999999</v>
      </c>
      <c r="H34" s="107">
        <v>0.48953746370000001</v>
      </c>
      <c r="I34" s="109">
        <v>24.231934228</v>
      </c>
      <c r="J34" s="107">
        <v>18.648396338000001</v>
      </c>
      <c r="K34" s="107">
        <v>31.487245647000002</v>
      </c>
      <c r="L34" s="107">
        <v>1.1979054063000001</v>
      </c>
      <c r="M34" s="107">
        <v>0.71779089019999998</v>
      </c>
      <c r="N34" s="107">
        <v>1.9991579471000001</v>
      </c>
      <c r="O34" s="116">
        <v>49</v>
      </c>
      <c r="P34" s="116">
        <v>2422</v>
      </c>
      <c r="Q34" s="117">
        <v>29.927189556999998</v>
      </c>
      <c r="R34" s="107">
        <v>17.687171397</v>
      </c>
      <c r="S34" s="107">
        <v>50.637643220000001</v>
      </c>
      <c r="T34" s="107">
        <v>0.98629990479999996</v>
      </c>
      <c r="U34" s="109">
        <v>20.231213873000002</v>
      </c>
      <c r="V34" s="107">
        <v>15.290501185</v>
      </c>
      <c r="W34" s="107">
        <v>26.768384488999999</v>
      </c>
      <c r="X34" s="107">
        <v>1.0046183181999999</v>
      </c>
      <c r="Y34" s="107">
        <v>0.59373621929999998</v>
      </c>
      <c r="Z34" s="107">
        <v>1.6998423413999999</v>
      </c>
      <c r="AA34" s="116">
        <v>78</v>
      </c>
      <c r="AB34" s="116">
        <v>2495</v>
      </c>
      <c r="AC34" s="117">
        <v>49.063598759000001</v>
      </c>
      <c r="AD34" s="107">
        <v>29.795791585</v>
      </c>
      <c r="AE34" s="107">
        <v>80.791165300000003</v>
      </c>
      <c r="AF34" s="107">
        <v>0.29425805820000001</v>
      </c>
      <c r="AG34" s="109">
        <v>31.262525050000001</v>
      </c>
      <c r="AH34" s="107">
        <v>25.040584203000002</v>
      </c>
      <c r="AI34" s="107">
        <v>39.030458099000001</v>
      </c>
      <c r="AJ34" s="107">
        <v>1.3059018420999999</v>
      </c>
      <c r="AK34" s="107">
        <v>0.79306003030000005</v>
      </c>
      <c r="AL34" s="107">
        <v>2.1503789826999999</v>
      </c>
      <c r="AM34" s="107">
        <v>0.1026049233</v>
      </c>
      <c r="AN34" s="107">
        <v>1.6394322182000001</v>
      </c>
      <c r="AO34" s="107">
        <v>2.9680789339999998</v>
      </c>
      <c r="AP34" s="107">
        <v>0.90554801870000001</v>
      </c>
      <c r="AQ34" s="107">
        <v>0.44812605150000001</v>
      </c>
      <c r="AR34" s="107">
        <v>0.79134237510000005</v>
      </c>
      <c r="AS34" s="107">
        <v>0.43226785179999999</v>
      </c>
      <c r="AT34" s="107">
        <v>1.4486914814</v>
      </c>
      <c r="AU34" s="106" t="s">
        <v>28</v>
      </c>
      <c r="AV34" s="106" t="s">
        <v>28</v>
      </c>
      <c r="AW34" s="106" t="s">
        <v>28</v>
      </c>
      <c r="AX34" s="106" t="s">
        <v>28</v>
      </c>
      <c r="AY34" s="106" t="s">
        <v>28</v>
      </c>
      <c r="AZ34" s="106" t="s">
        <v>28</v>
      </c>
      <c r="BA34" s="106" t="s">
        <v>28</v>
      </c>
      <c r="BB34" s="106" t="s">
        <v>28</v>
      </c>
      <c r="BC34" s="118" t="s">
        <v>28</v>
      </c>
      <c r="BD34" s="119">
        <v>56</v>
      </c>
      <c r="BE34" s="119">
        <v>49</v>
      </c>
      <c r="BF34" s="119">
        <v>78</v>
      </c>
    </row>
    <row r="35" spans="1:93" x14ac:dyDescent="0.3">
      <c r="A35" s="10"/>
      <c r="B35" t="s">
        <v>77</v>
      </c>
      <c r="C35" s="106">
        <v>169</v>
      </c>
      <c r="D35" s="116">
        <v>5282</v>
      </c>
      <c r="E35" s="117">
        <v>39.199965708999997</v>
      </c>
      <c r="F35" s="107">
        <v>24.871152923</v>
      </c>
      <c r="G35" s="107">
        <v>61.783919560999998</v>
      </c>
      <c r="H35" s="107">
        <v>0.35108528230000002</v>
      </c>
      <c r="I35" s="109">
        <v>31.995456267000002</v>
      </c>
      <c r="J35" s="107">
        <v>27.517645149</v>
      </c>
      <c r="K35" s="107">
        <v>37.201919574000001</v>
      </c>
      <c r="L35" s="107">
        <v>1.2416714622</v>
      </c>
      <c r="M35" s="107">
        <v>0.78780173040000001</v>
      </c>
      <c r="N35" s="107">
        <v>1.9570254299000001</v>
      </c>
      <c r="O35" s="116">
        <v>138</v>
      </c>
      <c r="P35" s="116">
        <v>5619</v>
      </c>
      <c r="Q35" s="117">
        <v>27.528352878</v>
      </c>
      <c r="R35" s="107">
        <v>17.414440053</v>
      </c>
      <c r="S35" s="107">
        <v>43.516197468999998</v>
      </c>
      <c r="T35" s="107">
        <v>0.73544538069999998</v>
      </c>
      <c r="U35" s="109">
        <v>24.559530165999998</v>
      </c>
      <c r="V35" s="107">
        <v>20.7855235</v>
      </c>
      <c r="W35" s="107">
        <v>29.018779437999999</v>
      </c>
      <c r="X35" s="107">
        <v>0.92409237150000001</v>
      </c>
      <c r="Y35" s="107">
        <v>0.58458096930000003</v>
      </c>
      <c r="Z35" s="107">
        <v>1.4607843156</v>
      </c>
      <c r="AA35" s="116">
        <v>175</v>
      </c>
      <c r="AB35" s="116">
        <v>5812</v>
      </c>
      <c r="AC35" s="117">
        <v>32.656760859999999</v>
      </c>
      <c r="AD35" s="107">
        <v>20.790442484</v>
      </c>
      <c r="AE35" s="107">
        <v>51.295879376999999</v>
      </c>
      <c r="AF35" s="107">
        <v>0.54291763500000001</v>
      </c>
      <c r="AG35" s="109">
        <v>30.110116998999999</v>
      </c>
      <c r="AH35" s="107">
        <v>25.963764095999998</v>
      </c>
      <c r="AI35" s="107">
        <v>34.918632844000001</v>
      </c>
      <c r="AJ35" s="107">
        <v>0.86920905189999997</v>
      </c>
      <c r="AK35" s="107">
        <v>0.55336905209999998</v>
      </c>
      <c r="AL35" s="107">
        <v>1.3653173648000001</v>
      </c>
      <c r="AM35" s="107">
        <v>0.49484453750000001</v>
      </c>
      <c r="AN35" s="107">
        <v>1.1862954898</v>
      </c>
      <c r="AO35" s="107">
        <v>1.93738988</v>
      </c>
      <c r="AP35" s="107">
        <v>0.72638811810000004</v>
      </c>
      <c r="AQ35" s="107">
        <v>0.16032069879999999</v>
      </c>
      <c r="AR35" s="107">
        <v>0.70225451429999997</v>
      </c>
      <c r="AS35" s="107">
        <v>0.42874804970000002</v>
      </c>
      <c r="AT35" s="107">
        <v>1.1502359094000001</v>
      </c>
      <c r="AU35" s="106" t="s">
        <v>28</v>
      </c>
      <c r="AV35" s="106" t="s">
        <v>28</v>
      </c>
      <c r="AW35" s="106" t="s">
        <v>28</v>
      </c>
      <c r="AX35" s="106" t="s">
        <v>28</v>
      </c>
      <c r="AY35" s="106" t="s">
        <v>28</v>
      </c>
      <c r="AZ35" s="106" t="s">
        <v>28</v>
      </c>
      <c r="BA35" s="106" t="s">
        <v>28</v>
      </c>
      <c r="BB35" s="106" t="s">
        <v>28</v>
      </c>
      <c r="BC35" s="118" t="s">
        <v>28</v>
      </c>
      <c r="BD35" s="119">
        <v>169</v>
      </c>
      <c r="BE35" s="119">
        <v>138</v>
      </c>
      <c r="BF35" s="119">
        <v>175</v>
      </c>
    </row>
    <row r="36" spans="1:93" x14ac:dyDescent="0.3">
      <c r="A36" s="10"/>
      <c r="B36" t="s">
        <v>78</v>
      </c>
      <c r="C36" s="106">
        <v>80</v>
      </c>
      <c r="D36" s="116">
        <v>1701</v>
      </c>
      <c r="E36" s="117">
        <v>57.953738575000003</v>
      </c>
      <c r="F36" s="107">
        <v>35.841829793999999</v>
      </c>
      <c r="G36" s="107">
        <v>93.707152625999996</v>
      </c>
      <c r="H36" s="107">
        <v>1.3228742999999999E-2</v>
      </c>
      <c r="I36" s="109">
        <v>47.031158142000002</v>
      </c>
      <c r="J36" s="107">
        <v>37.776215542000003</v>
      </c>
      <c r="K36" s="107">
        <v>58.553505280000003</v>
      </c>
      <c r="L36" s="107">
        <v>1.8357032210999999</v>
      </c>
      <c r="M36" s="107">
        <v>1.1353014320999999</v>
      </c>
      <c r="N36" s="107">
        <v>2.9682040562999998</v>
      </c>
      <c r="O36" s="116">
        <v>60</v>
      </c>
      <c r="P36" s="116">
        <v>1806</v>
      </c>
      <c r="Q36" s="117">
        <v>43.706026753000003</v>
      </c>
      <c r="R36" s="107">
        <v>26.532569351999999</v>
      </c>
      <c r="S36" s="107">
        <v>71.995167494</v>
      </c>
      <c r="T36" s="107">
        <v>0.13225164980000001</v>
      </c>
      <c r="U36" s="109">
        <v>33.222591362000003</v>
      </c>
      <c r="V36" s="107">
        <v>25.795494499</v>
      </c>
      <c r="W36" s="107">
        <v>42.788114679000003</v>
      </c>
      <c r="X36" s="107">
        <v>1.4671566471999999</v>
      </c>
      <c r="Y36" s="107">
        <v>0.89066516409999996</v>
      </c>
      <c r="Z36" s="107">
        <v>2.4167877155999999</v>
      </c>
      <c r="AA36" s="116">
        <v>61</v>
      </c>
      <c r="AB36" s="116">
        <v>1893</v>
      </c>
      <c r="AC36" s="117">
        <v>40.577492135999996</v>
      </c>
      <c r="AD36" s="107">
        <v>24.680840821</v>
      </c>
      <c r="AE36" s="107">
        <v>66.712997340000001</v>
      </c>
      <c r="AF36" s="107">
        <v>0.76150637040000002</v>
      </c>
      <c r="AG36" s="109">
        <v>32.223983095999998</v>
      </c>
      <c r="AH36" s="107">
        <v>25.072291664000002</v>
      </c>
      <c r="AI36" s="107">
        <v>41.415643232000001</v>
      </c>
      <c r="AJ36" s="107">
        <v>1.0800312873</v>
      </c>
      <c r="AK36" s="107">
        <v>0.65691788429999998</v>
      </c>
      <c r="AL36" s="107">
        <v>1.7756672629000001</v>
      </c>
      <c r="AM36" s="107">
        <v>0.79794344650000004</v>
      </c>
      <c r="AN36" s="107">
        <v>0.92841869079999995</v>
      </c>
      <c r="AO36" s="107">
        <v>1.6394231406999999</v>
      </c>
      <c r="AP36" s="107">
        <v>0.5257710739</v>
      </c>
      <c r="AQ36" s="107">
        <v>0.31807973540000001</v>
      </c>
      <c r="AR36" s="107">
        <v>0.75415370650000002</v>
      </c>
      <c r="AS36" s="107">
        <v>0.4334146291</v>
      </c>
      <c r="AT36" s="107">
        <v>1.3122487679999999</v>
      </c>
      <c r="AU36" s="106" t="s">
        <v>28</v>
      </c>
      <c r="AV36" s="106" t="s">
        <v>28</v>
      </c>
      <c r="AW36" s="106" t="s">
        <v>28</v>
      </c>
      <c r="AX36" s="106" t="s">
        <v>28</v>
      </c>
      <c r="AY36" s="106" t="s">
        <v>28</v>
      </c>
      <c r="AZ36" s="106" t="s">
        <v>28</v>
      </c>
      <c r="BA36" s="106" t="s">
        <v>28</v>
      </c>
      <c r="BB36" s="106" t="s">
        <v>28</v>
      </c>
      <c r="BC36" s="118" t="s">
        <v>28</v>
      </c>
      <c r="BD36" s="119">
        <v>80</v>
      </c>
      <c r="BE36" s="119">
        <v>60</v>
      </c>
      <c r="BF36" s="119">
        <v>61</v>
      </c>
      <c r="BQ36" s="52"/>
    </row>
    <row r="37" spans="1:93" s="3" customFormat="1" x14ac:dyDescent="0.3">
      <c r="A37" s="10"/>
      <c r="B37" s="3" t="s">
        <v>132</v>
      </c>
      <c r="C37" s="112">
        <v>82</v>
      </c>
      <c r="D37" s="113">
        <v>4863</v>
      </c>
      <c r="E37" s="108">
        <v>28.523444086000001</v>
      </c>
      <c r="F37" s="114">
        <v>17.484263468000002</v>
      </c>
      <c r="G37" s="114">
        <v>46.532521314</v>
      </c>
      <c r="H37" s="114">
        <v>0.68442389999999997</v>
      </c>
      <c r="I37" s="115">
        <v>16.862019329999999</v>
      </c>
      <c r="J37" s="114">
        <v>13.580322934</v>
      </c>
      <c r="K37" s="114">
        <v>20.936740403999998</v>
      </c>
      <c r="L37" s="114">
        <v>0.90348922210000004</v>
      </c>
      <c r="M37" s="114">
        <v>0.55381964230000003</v>
      </c>
      <c r="N37" s="114">
        <v>1.4739325083000001</v>
      </c>
      <c r="O37" s="113">
        <v>128</v>
      </c>
      <c r="P37" s="113">
        <v>5610</v>
      </c>
      <c r="Q37" s="108">
        <v>35.666943512000003</v>
      </c>
      <c r="R37" s="114">
        <v>22.247143949000002</v>
      </c>
      <c r="S37" s="114">
        <v>57.181760607000001</v>
      </c>
      <c r="T37" s="114">
        <v>0.45464405949999998</v>
      </c>
      <c r="U37" s="115">
        <v>22.816399286999999</v>
      </c>
      <c r="V37" s="114">
        <v>19.187165008000001</v>
      </c>
      <c r="W37" s="114">
        <v>27.132099828000001</v>
      </c>
      <c r="X37" s="114">
        <v>1.1972946787000001</v>
      </c>
      <c r="Y37" s="114">
        <v>0.74680879389999999</v>
      </c>
      <c r="Z37" s="114">
        <v>1.9195201762</v>
      </c>
      <c r="AA37" s="113">
        <v>262</v>
      </c>
      <c r="AB37" s="113">
        <v>6662</v>
      </c>
      <c r="AC37" s="108">
        <v>50.341171049000003</v>
      </c>
      <c r="AD37" s="114">
        <v>32.198821922999997</v>
      </c>
      <c r="AE37" s="114">
        <v>78.705783357000001</v>
      </c>
      <c r="AF37" s="114">
        <v>0.199397454</v>
      </c>
      <c r="AG37" s="115">
        <v>39.327529269999999</v>
      </c>
      <c r="AH37" s="114">
        <v>34.842495771000003</v>
      </c>
      <c r="AI37" s="114">
        <v>44.389890112000003</v>
      </c>
      <c r="AJ37" s="114">
        <v>1.3399063596</v>
      </c>
      <c r="AK37" s="114">
        <v>0.85702031489999997</v>
      </c>
      <c r="AL37" s="114">
        <v>2.0948733902000001</v>
      </c>
      <c r="AM37" s="114">
        <v>0.17635164440000001</v>
      </c>
      <c r="AN37" s="114">
        <v>1.4114237467999999</v>
      </c>
      <c r="AO37" s="114">
        <v>2.3259508925999999</v>
      </c>
      <c r="AP37" s="114">
        <v>0.85647422709999999</v>
      </c>
      <c r="AQ37" s="114">
        <v>0.41527175900000002</v>
      </c>
      <c r="AR37" s="114">
        <v>1.2504430882999999</v>
      </c>
      <c r="AS37" s="114">
        <v>0.7303626808</v>
      </c>
      <c r="AT37" s="114">
        <v>2.1408650224999999</v>
      </c>
      <c r="AU37" s="112" t="s">
        <v>28</v>
      </c>
      <c r="AV37" s="112" t="s">
        <v>28</v>
      </c>
      <c r="AW37" s="112" t="s">
        <v>28</v>
      </c>
      <c r="AX37" s="112" t="s">
        <v>28</v>
      </c>
      <c r="AY37" s="112" t="s">
        <v>28</v>
      </c>
      <c r="AZ37" s="112" t="s">
        <v>28</v>
      </c>
      <c r="BA37" s="112" t="s">
        <v>28</v>
      </c>
      <c r="BB37" s="112" t="s">
        <v>28</v>
      </c>
      <c r="BC37" s="110" t="s">
        <v>28</v>
      </c>
      <c r="BD37" s="111">
        <v>82</v>
      </c>
      <c r="BE37" s="111">
        <v>128</v>
      </c>
      <c r="BF37" s="111">
        <v>262</v>
      </c>
      <c r="BG37" s="43"/>
      <c r="BH37" s="43"/>
      <c r="BI37" s="43"/>
      <c r="BJ37" s="43"/>
      <c r="BK37" s="43"/>
      <c r="BL37" s="43"/>
      <c r="BM37" s="43"/>
      <c r="BN37" s="43"/>
      <c r="BO37" s="43"/>
      <c r="BP37" s="43"/>
      <c r="BQ37" s="43"/>
      <c r="BR37" s="43"/>
      <c r="BS37" s="43"/>
      <c r="BT37" s="43"/>
      <c r="BU37" s="43"/>
      <c r="BV37" s="43"/>
      <c r="BW37" s="43"/>
    </row>
    <row r="38" spans="1:93" x14ac:dyDescent="0.3">
      <c r="A38" s="10"/>
      <c r="B38" t="s">
        <v>134</v>
      </c>
      <c r="C38" s="106">
        <v>70</v>
      </c>
      <c r="D38" s="116">
        <v>4554</v>
      </c>
      <c r="E38" s="117">
        <v>19.700209466</v>
      </c>
      <c r="F38" s="107">
        <v>11.970677351000001</v>
      </c>
      <c r="G38" s="107">
        <v>32.420742922999999</v>
      </c>
      <c r="H38" s="107">
        <v>6.3541195699999997E-2</v>
      </c>
      <c r="I38" s="109">
        <v>15.371102327999999</v>
      </c>
      <c r="J38" s="107">
        <v>12.160935081</v>
      </c>
      <c r="K38" s="107">
        <v>19.428669358</v>
      </c>
      <c r="L38" s="107">
        <v>0.62401044110000004</v>
      </c>
      <c r="M38" s="107">
        <v>0.37917503699999999</v>
      </c>
      <c r="N38" s="107">
        <v>1.0269374104</v>
      </c>
      <c r="O38" s="116">
        <v>109</v>
      </c>
      <c r="P38" s="116">
        <v>4837</v>
      </c>
      <c r="Q38" s="117">
        <v>26.339493895</v>
      </c>
      <c r="R38" s="107">
        <v>16.394128713000001</v>
      </c>
      <c r="S38" s="107">
        <v>42.318134180000001</v>
      </c>
      <c r="T38" s="107">
        <v>0.61088227819999996</v>
      </c>
      <c r="U38" s="109">
        <v>22.534628902000001</v>
      </c>
      <c r="V38" s="107">
        <v>18.677557812</v>
      </c>
      <c r="W38" s="107">
        <v>27.188217263999999</v>
      </c>
      <c r="X38" s="107">
        <v>0.88418386260000004</v>
      </c>
      <c r="Y38" s="107">
        <v>0.55033039380000004</v>
      </c>
      <c r="Z38" s="107">
        <v>1.4205668296</v>
      </c>
      <c r="AA38" s="116">
        <v>212</v>
      </c>
      <c r="AB38" s="116">
        <v>5051</v>
      </c>
      <c r="AC38" s="117">
        <v>44.560835554999997</v>
      </c>
      <c r="AD38" s="107">
        <v>28.274398258000002</v>
      </c>
      <c r="AE38" s="107">
        <v>70.228481868000003</v>
      </c>
      <c r="AF38" s="107">
        <v>0.46223004620000002</v>
      </c>
      <c r="AG38" s="109">
        <v>41.971886755</v>
      </c>
      <c r="AH38" s="107">
        <v>36.685777727000001</v>
      </c>
      <c r="AI38" s="107">
        <v>48.019679203999999</v>
      </c>
      <c r="AJ38" s="107">
        <v>1.1860539933000001</v>
      </c>
      <c r="AK38" s="107">
        <v>0.75256584719999997</v>
      </c>
      <c r="AL38" s="107">
        <v>1.8692371972999999</v>
      </c>
      <c r="AM38" s="107">
        <v>4.2759938900000002E-2</v>
      </c>
      <c r="AN38" s="107">
        <v>1.6917878426999999</v>
      </c>
      <c r="AO38" s="107">
        <v>2.8134802629000002</v>
      </c>
      <c r="AP38" s="107">
        <v>1.0172973816999999</v>
      </c>
      <c r="AQ38" s="107">
        <v>0.29847245100000003</v>
      </c>
      <c r="AR38" s="107">
        <v>1.3370159308</v>
      </c>
      <c r="AS38" s="107">
        <v>0.77331562740000004</v>
      </c>
      <c r="AT38" s="107">
        <v>2.3116196490999998</v>
      </c>
      <c r="AU38" s="106" t="s">
        <v>28</v>
      </c>
      <c r="AV38" s="106" t="s">
        <v>28</v>
      </c>
      <c r="AW38" s="106" t="s">
        <v>28</v>
      </c>
      <c r="AX38" s="106" t="s">
        <v>28</v>
      </c>
      <c r="AY38" s="106" t="s">
        <v>28</v>
      </c>
      <c r="AZ38" s="106" t="s">
        <v>28</v>
      </c>
      <c r="BA38" s="106" t="s">
        <v>28</v>
      </c>
      <c r="BB38" s="106" t="s">
        <v>28</v>
      </c>
      <c r="BC38" s="118" t="s">
        <v>28</v>
      </c>
      <c r="BD38" s="119">
        <v>70</v>
      </c>
      <c r="BE38" s="119">
        <v>109</v>
      </c>
      <c r="BF38" s="119">
        <v>212</v>
      </c>
    </row>
    <row r="39" spans="1:93" x14ac:dyDescent="0.3">
      <c r="A39" s="10"/>
      <c r="B39" t="s">
        <v>140</v>
      </c>
      <c r="C39" s="106">
        <v>77</v>
      </c>
      <c r="D39" s="116">
        <v>3337</v>
      </c>
      <c r="E39" s="117">
        <v>37.263202630000002</v>
      </c>
      <c r="F39" s="107">
        <v>22.658150897999999</v>
      </c>
      <c r="G39" s="107">
        <v>61.282417815000002</v>
      </c>
      <c r="H39" s="107">
        <v>0.5136507749</v>
      </c>
      <c r="I39" s="109">
        <v>23.074617920000001</v>
      </c>
      <c r="J39" s="107">
        <v>18.455724559</v>
      </c>
      <c r="K39" s="107">
        <v>28.849476510999999</v>
      </c>
      <c r="L39" s="107">
        <v>1.1803238717</v>
      </c>
      <c r="M39" s="107">
        <v>0.71770418280000003</v>
      </c>
      <c r="N39" s="107">
        <v>1.9411402015999999</v>
      </c>
      <c r="O39" s="116">
        <v>76</v>
      </c>
      <c r="P39" s="116">
        <v>3885</v>
      </c>
      <c r="Q39" s="117">
        <v>31.220695891999998</v>
      </c>
      <c r="R39" s="107">
        <v>18.922363179000001</v>
      </c>
      <c r="S39" s="107">
        <v>51.512162766000003</v>
      </c>
      <c r="T39" s="107">
        <v>0.85428161749999998</v>
      </c>
      <c r="U39" s="109">
        <v>19.562419561999999</v>
      </c>
      <c r="V39" s="107">
        <v>15.623669946</v>
      </c>
      <c r="W39" s="107">
        <v>24.494133609999999</v>
      </c>
      <c r="X39" s="107">
        <v>1.0480397078000001</v>
      </c>
      <c r="Y39" s="107">
        <v>0.63520006240000004</v>
      </c>
      <c r="Z39" s="107">
        <v>1.7291988685999999</v>
      </c>
      <c r="AA39" s="116">
        <v>130</v>
      </c>
      <c r="AB39" s="116">
        <v>4179</v>
      </c>
      <c r="AC39" s="117">
        <v>44.078632216999999</v>
      </c>
      <c r="AD39" s="107">
        <v>27.478261871000001</v>
      </c>
      <c r="AE39" s="107">
        <v>70.707740803999997</v>
      </c>
      <c r="AF39" s="107">
        <v>0.50761936819999998</v>
      </c>
      <c r="AG39" s="109">
        <v>31.107920555</v>
      </c>
      <c r="AH39" s="107">
        <v>26.194835001000001</v>
      </c>
      <c r="AI39" s="107">
        <v>36.942501116000003</v>
      </c>
      <c r="AJ39" s="107">
        <v>1.1732194225999999</v>
      </c>
      <c r="AK39" s="107">
        <v>0.73137547390000002</v>
      </c>
      <c r="AL39" s="107">
        <v>1.8819933982999999</v>
      </c>
      <c r="AM39" s="107">
        <v>0.21797053499999999</v>
      </c>
      <c r="AN39" s="107">
        <v>1.4118401578999999</v>
      </c>
      <c r="AO39" s="107">
        <v>2.4439224526999999</v>
      </c>
      <c r="AP39" s="107">
        <v>0.81561206210000003</v>
      </c>
      <c r="AQ39" s="107">
        <v>0.54301818810000002</v>
      </c>
      <c r="AR39" s="107">
        <v>0.83784252800000003</v>
      </c>
      <c r="AS39" s="107">
        <v>0.47377347889999999</v>
      </c>
      <c r="AT39" s="107">
        <v>1.4816787619</v>
      </c>
      <c r="AU39" s="106" t="s">
        <v>28</v>
      </c>
      <c r="AV39" s="106" t="s">
        <v>28</v>
      </c>
      <c r="AW39" s="106" t="s">
        <v>28</v>
      </c>
      <c r="AX39" s="106" t="s">
        <v>28</v>
      </c>
      <c r="AY39" s="106" t="s">
        <v>28</v>
      </c>
      <c r="AZ39" s="106" t="s">
        <v>28</v>
      </c>
      <c r="BA39" s="106" t="s">
        <v>28</v>
      </c>
      <c r="BB39" s="106" t="s">
        <v>28</v>
      </c>
      <c r="BC39" s="118" t="s">
        <v>28</v>
      </c>
      <c r="BD39" s="119">
        <v>77</v>
      </c>
      <c r="BE39" s="119">
        <v>76</v>
      </c>
      <c r="BF39" s="119">
        <v>130</v>
      </c>
    </row>
    <row r="40" spans="1:93" x14ac:dyDescent="0.3">
      <c r="A40" s="10"/>
      <c r="B40" t="s">
        <v>136</v>
      </c>
      <c r="C40" s="106">
        <v>150</v>
      </c>
      <c r="D40" s="116">
        <v>6758</v>
      </c>
      <c r="E40" s="117">
        <v>35.402406540000001</v>
      </c>
      <c r="F40" s="107">
        <v>22.186285486999999</v>
      </c>
      <c r="G40" s="107">
        <v>56.491222452000002</v>
      </c>
      <c r="H40" s="107">
        <v>0.63087524139999995</v>
      </c>
      <c r="I40" s="109">
        <v>22.195915951</v>
      </c>
      <c r="J40" s="107">
        <v>18.913537141999999</v>
      </c>
      <c r="K40" s="107">
        <v>26.047940225000001</v>
      </c>
      <c r="L40" s="107">
        <v>1.1213825599</v>
      </c>
      <c r="M40" s="107">
        <v>0.70275769489999995</v>
      </c>
      <c r="N40" s="107">
        <v>1.7893775546999999</v>
      </c>
      <c r="O40" s="116">
        <v>200</v>
      </c>
      <c r="P40" s="116">
        <v>7604</v>
      </c>
      <c r="Q40" s="117">
        <v>37.972498508999998</v>
      </c>
      <c r="R40" s="107">
        <v>24.039525788999999</v>
      </c>
      <c r="S40" s="107">
        <v>59.980827228999999</v>
      </c>
      <c r="T40" s="107">
        <v>0.29809733919999998</v>
      </c>
      <c r="U40" s="109">
        <v>26.301946344000001</v>
      </c>
      <c r="V40" s="107">
        <v>22.898068442</v>
      </c>
      <c r="W40" s="107">
        <v>30.211822593000001</v>
      </c>
      <c r="X40" s="107">
        <v>1.2746892759999999</v>
      </c>
      <c r="Y40" s="107">
        <v>0.80697681020000001</v>
      </c>
      <c r="Z40" s="107">
        <v>2.0134813413999999</v>
      </c>
      <c r="AA40" s="116">
        <v>312</v>
      </c>
      <c r="AB40" s="116">
        <v>8248</v>
      </c>
      <c r="AC40" s="117">
        <v>46.287607676999997</v>
      </c>
      <c r="AD40" s="107">
        <v>29.666892499999999</v>
      </c>
      <c r="AE40" s="107">
        <v>72.219988138999994</v>
      </c>
      <c r="AF40" s="107">
        <v>0.35793377110000002</v>
      </c>
      <c r="AG40" s="109">
        <v>37.827352085000001</v>
      </c>
      <c r="AH40" s="107">
        <v>33.854479713000003</v>
      </c>
      <c r="AI40" s="107">
        <v>42.266446801999997</v>
      </c>
      <c r="AJ40" s="107">
        <v>1.2320146434000001</v>
      </c>
      <c r="AK40" s="107">
        <v>0.78962918630000001</v>
      </c>
      <c r="AL40" s="107">
        <v>1.922244147</v>
      </c>
      <c r="AM40" s="107">
        <v>0.42228893919999999</v>
      </c>
      <c r="AN40" s="107">
        <v>1.2189771411999999</v>
      </c>
      <c r="AO40" s="107">
        <v>1.9771328869</v>
      </c>
      <c r="AP40" s="107">
        <v>0.75154547309999997</v>
      </c>
      <c r="AQ40" s="107">
        <v>0.78527175059999998</v>
      </c>
      <c r="AR40" s="107">
        <v>1.0725965328</v>
      </c>
      <c r="AS40" s="107">
        <v>0.64786735699999998</v>
      </c>
      <c r="AT40" s="107">
        <v>1.7757698544</v>
      </c>
      <c r="AU40" s="106" t="s">
        <v>28</v>
      </c>
      <c r="AV40" s="106" t="s">
        <v>28</v>
      </c>
      <c r="AW40" s="106" t="s">
        <v>28</v>
      </c>
      <c r="AX40" s="106" t="s">
        <v>28</v>
      </c>
      <c r="AY40" s="106" t="s">
        <v>28</v>
      </c>
      <c r="AZ40" s="106" t="s">
        <v>28</v>
      </c>
      <c r="BA40" s="106" t="s">
        <v>28</v>
      </c>
      <c r="BB40" s="106" t="s">
        <v>28</v>
      </c>
      <c r="BC40" s="118" t="s">
        <v>28</v>
      </c>
      <c r="BD40" s="119">
        <v>150</v>
      </c>
      <c r="BE40" s="119">
        <v>200</v>
      </c>
      <c r="BF40" s="119">
        <v>312</v>
      </c>
    </row>
    <row r="41" spans="1:93" x14ac:dyDescent="0.3">
      <c r="A41" s="10"/>
      <c r="B41" t="s">
        <v>139</v>
      </c>
      <c r="C41" s="106">
        <v>50</v>
      </c>
      <c r="D41" s="116">
        <v>1698</v>
      </c>
      <c r="E41" s="117">
        <v>36.874899311</v>
      </c>
      <c r="F41" s="107">
        <v>22.094699993999999</v>
      </c>
      <c r="G41" s="107">
        <v>61.542279350000001</v>
      </c>
      <c r="H41" s="107">
        <v>0.55229497139999995</v>
      </c>
      <c r="I41" s="109">
        <v>29.446407537999999</v>
      </c>
      <c r="J41" s="107">
        <v>22.317946993</v>
      </c>
      <c r="K41" s="107">
        <v>38.851732966</v>
      </c>
      <c r="L41" s="107">
        <v>1.1680242398</v>
      </c>
      <c r="M41" s="107">
        <v>0.69985669510000004</v>
      </c>
      <c r="N41" s="107">
        <v>1.9493713989000001</v>
      </c>
      <c r="O41" s="116">
        <v>37</v>
      </c>
      <c r="P41" s="116">
        <v>1821</v>
      </c>
      <c r="Q41" s="117">
        <v>24.793150344000001</v>
      </c>
      <c r="R41" s="107">
        <v>14.445932953</v>
      </c>
      <c r="S41" s="107">
        <v>42.551789903</v>
      </c>
      <c r="T41" s="107">
        <v>0.50530292619999995</v>
      </c>
      <c r="U41" s="109">
        <v>20.318506315</v>
      </c>
      <c r="V41" s="107">
        <v>14.721603160000001</v>
      </c>
      <c r="W41" s="107">
        <v>28.043256865</v>
      </c>
      <c r="X41" s="107">
        <v>0.83227504379999995</v>
      </c>
      <c r="Y41" s="107">
        <v>0.48493189910000001</v>
      </c>
      <c r="Z41" s="107">
        <v>1.42841036</v>
      </c>
      <c r="AA41" s="116">
        <v>104</v>
      </c>
      <c r="AB41" s="116">
        <v>1905</v>
      </c>
      <c r="AC41" s="117">
        <v>60.987400565000002</v>
      </c>
      <c r="AD41" s="107">
        <v>38.024250569000003</v>
      </c>
      <c r="AE41" s="107">
        <v>97.818181081999995</v>
      </c>
      <c r="AF41" s="107">
        <v>4.4457723300000002E-2</v>
      </c>
      <c r="AG41" s="109">
        <v>54.593175852999998</v>
      </c>
      <c r="AH41" s="107">
        <v>45.047550502999997</v>
      </c>
      <c r="AI41" s="107">
        <v>66.161529681999994</v>
      </c>
      <c r="AJ41" s="107">
        <v>1.6232718503000001</v>
      </c>
      <c r="AK41" s="107">
        <v>1.0120729037</v>
      </c>
      <c r="AL41" s="107">
        <v>2.6035787446000001</v>
      </c>
      <c r="AM41" s="107">
        <v>2.5543978999999998E-3</v>
      </c>
      <c r="AN41" s="107">
        <v>2.4598487776</v>
      </c>
      <c r="AO41" s="107">
        <v>4.4144148906999998</v>
      </c>
      <c r="AP41" s="107">
        <v>1.3707039683</v>
      </c>
      <c r="AQ41" s="107">
        <v>0.20742411050000001</v>
      </c>
      <c r="AR41" s="107">
        <v>0.67235845540000005</v>
      </c>
      <c r="AS41" s="107">
        <v>0.36272213209999998</v>
      </c>
      <c r="AT41" s="107">
        <v>1.24631461</v>
      </c>
      <c r="AU41" s="106" t="s">
        <v>28</v>
      </c>
      <c r="AV41" s="106" t="s">
        <v>28</v>
      </c>
      <c r="AW41" s="106" t="s">
        <v>28</v>
      </c>
      <c r="AX41" s="106" t="s">
        <v>28</v>
      </c>
      <c r="AY41" s="106" t="s">
        <v>229</v>
      </c>
      <c r="AZ41" s="106" t="s">
        <v>28</v>
      </c>
      <c r="BA41" s="106" t="s">
        <v>28</v>
      </c>
      <c r="BB41" s="106" t="s">
        <v>28</v>
      </c>
      <c r="BC41" s="118" t="s">
        <v>264</v>
      </c>
      <c r="BD41" s="119">
        <v>50</v>
      </c>
      <c r="BE41" s="119">
        <v>37</v>
      </c>
      <c r="BF41" s="119">
        <v>104</v>
      </c>
    </row>
    <row r="42" spans="1:93" x14ac:dyDescent="0.3">
      <c r="A42" s="10"/>
      <c r="B42" t="s">
        <v>133</v>
      </c>
      <c r="C42" s="106">
        <v>235</v>
      </c>
      <c r="D42" s="116">
        <v>6897</v>
      </c>
      <c r="E42" s="117">
        <v>45.081415686</v>
      </c>
      <c r="F42" s="107">
        <v>28.892392317999999</v>
      </c>
      <c r="G42" s="107">
        <v>70.341493979000006</v>
      </c>
      <c r="H42" s="107">
        <v>0.1165394781</v>
      </c>
      <c r="I42" s="109">
        <v>34.072785269000001</v>
      </c>
      <c r="J42" s="107">
        <v>29.983433929</v>
      </c>
      <c r="K42" s="107">
        <v>38.719871071</v>
      </c>
      <c r="L42" s="107">
        <v>1.4279682730000001</v>
      </c>
      <c r="M42" s="107">
        <v>0.91517577549999996</v>
      </c>
      <c r="N42" s="107">
        <v>2.2280893389999998</v>
      </c>
      <c r="O42" s="116">
        <v>199</v>
      </c>
      <c r="P42" s="116">
        <v>7564</v>
      </c>
      <c r="Q42" s="117">
        <v>36.100947464999997</v>
      </c>
      <c r="R42" s="107">
        <v>22.983398210000001</v>
      </c>
      <c r="S42" s="107">
        <v>56.705209386999996</v>
      </c>
      <c r="T42" s="107">
        <v>0.40423694560000001</v>
      </c>
      <c r="U42" s="109">
        <v>26.308831305999998</v>
      </c>
      <c r="V42" s="107">
        <v>22.896098177999999</v>
      </c>
      <c r="W42" s="107">
        <v>30.230242695000001</v>
      </c>
      <c r="X42" s="107">
        <v>1.2118636485000001</v>
      </c>
      <c r="Y42" s="107">
        <v>0.77152392849999996</v>
      </c>
      <c r="Z42" s="107">
        <v>1.9035229478</v>
      </c>
      <c r="AA42" s="116">
        <v>383</v>
      </c>
      <c r="AB42" s="116">
        <v>8063</v>
      </c>
      <c r="AC42" s="117">
        <v>52.869081799</v>
      </c>
      <c r="AD42" s="107">
        <v>34.157430106</v>
      </c>
      <c r="AE42" s="107">
        <v>81.831092139999996</v>
      </c>
      <c r="AF42" s="107">
        <v>0.1253657145</v>
      </c>
      <c r="AG42" s="109">
        <v>47.500930175000001</v>
      </c>
      <c r="AH42" s="107">
        <v>42.974194697999998</v>
      </c>
      <c r="AI42" s="107">
        <v>52.504494461</v>
      </c>
      <c r="AJ42" s="107">
        <v>1.4071905253000001</v>
      </c>
      <c r="AK42" s="107">
        <v>0.90915163219999995</v>
      </c>
      <c r="AL42" s="107">
        <v>2.1780582073999999</v>
      </c>
      <c r="AM42" s="107">
        <v>0.112315231</v>
      </c>
      <c r="AN42" s="107">
        <v>1.4644790652999999</v>
      </c>
      <c r="AO42" s="107">
        <v>2.3452625066000001</v>
      </c>
      <c r="AP42" s="107">
        <v>0.91448139669999995</v>
      </c>
      <c r="AQ42" s="107">
        <v>0.36248397329999998</v>
      </c>
      <c r="AR42" s="107">
        <v>0.80079444970000002</v>
      </c>
      <c r="AS42" s="107">
        <v>0.496444369</v>
      </c>
      <c r="AT42" s="107">
        <v>1.2917293269000001</v>
      </c>
      <c r="AU42" s="106" t="s">
        <v>28</v>
      </c>
      <c r="AV42" s="106" t="s">
        <v>28</v>
      </c>
      <c r="AW42" s="106" t="s">
        <v>28</v>
      </c>
      <c r="AX42" s="106" t="s">
        <v>28</v>
      </c>
      <c r="AY42" s="106" t="s">
        <v>28</v>
      </c>
      <c r="AZ42" s="106" t="s">
        <v>28</v>
      </c>
      <c r="BA42" s="106" t="s">
        <v>28</v>
      </c>
      <c r="BB42" s="106" t="s">
        <v>28</v>
      </c>
      <c r="BC42" s="118" t="s">
        <v>28</v>
      </c>
      <c r="BD42" s="119">
        <v>235</v>
      </c>
      <c r="BE42" s="119">
        <v>199</v>
      </c>
      <c r="BF42" s="119">
        <v>383</v>
      </c>
    </row>
    <row r="43" spans="1:93" x14ac:dyDescent="0.3">
      <c r="A43" s="10"/>
      <c r="B43" t="s">
        <v>138</v>
      </c>
      <c r="C43" s="106">
        <v>23</v>
      </c>
      <c r="D43" s="116">
        <v>1470</v>
      </c>
      <c r="E43" s="117">
        <v>22.282003687</v>
      </c>
      <c r="F43" s="107">
        <v>12.207276415999999</v>
      </c>
      <c r="G43" s="107">
        <v>40.671454582999999</v>
      </c>
      <c r="H43" s="107">
        <v>0.25641491999999999</v>
      </c>
      <c r="I43" s="109">
        <v>15.646258503</v>
      </c>
      <c r="J43" s="107">
        <v>10.397351115999999</v>
      </c>
      <c r="K43" s="107">
        <v>23.544978180000001</v>
      </c>
      <c r="L43" s="107">
        <v>0.70578959949999998</v>
      </c>
      <c r="M43" s="107">
        <v>0.38666938820000002</v>
      </c>
      <c r="N43" s="107">
        <v>1.2882813434</v>
      </c>
      <c r="O43" s="116">
        <v>37</v>
      </c>
      <c r="P43" s="116">
        <v>1559</v>
      </c>
      <c r="Q43" s="117">
        <v>33.83051322</v>
      </c>
      <c r="R43" s="107">
        <v>19.586969806999999</v>
      </c>
      <c r="S43" s="107">
        <v>58.431887930999999</v>
      </c>
      <c r="T43" s="107">
        <v>0.64824424489999999</v>
      </c>
      <c r="U43" s="109">
        <v>23.733162283999999</v>
      </c>
      <c r="V43" s="107">
        <v>17.195663473</v>
      </c>
      <c r="W43" s="107">
        <v>32.756106961</v>
      </c>
      <c r="X43" s="107">
        <v>1.1356480109</v>
      </c>
      <c r="Y43" s="107">
        <v>0.65751007549999996</v>
      </c>
      <c r="Z43" s="107">
        <v>1.9614853866999999</v>
      </c>
      <c r="AA43" s="116">
        <v>74</v>
      </c>
      <c r="AB43" s="116">
        <v>1651</v>
      </c>
      <c r="AC43" s="117">
        <v>54.581663499999998</v>
      </c>
      <c r="AD43" s="107">
        <v>33.19927466</v>
      </c>
      <c r="AE43" s="107">
        <v>89.735634915000006</v>
      </c>
      <c r="AF43" s="107">
        <v>0.14093273119999999</v>
      </c>
      <c r="AG43" s="109">
        <v>44.821320411999999</v>
      </c>
      <c r="AH43" s="107">
        <v>35.689008029</v>
      </c>
      <c r="AI43" s="107">
        <v>56.290462368999997</v>
      </c>
      <c r="AJ43" s="107">
        <v>1.4527734757999999</v>
      </c>
      <c r="AK43" s="107">
        <v>0.88364887680000004</v>
      </c>
      <c r="AL43" s="107">
        <v>2.3884495612999999</v>
      </c>
      <c r="AM43" s="107">
        <v>0.1246946226</v>
      </c>
      <c r="AN43" s="107">
        <v>1.6133856186</v>
      </c>
      <c r="AO43" s="107">
        <v>2.9711584795000001</v>
      </c>
      <c r="AP43" s="107">
        <v>0.8760936761</v>
      </c>
      <c r="AQ43" s="107">
        <v>0.2411331494</v>
      </c>
      <c r="AR43" s="107">
        <v>1.5182886465000001</v>
      </c>
      <c r="AS43" s="107">
        <v>0.75528745409999998</v>
      </c>
      <c r="AT43" s="107">
        <v>3.0520835498999999</v>
      </c>
      <c r="AU43" s="106" t="s">
        <v>28</v>
      </c>
      <c r="AV43" s="106" t="s">
        <v>28</v>
      </c>
      <c r="AW43" s="106" t="s">
        <v>28</v>
      </c>
      <c r="AX43" s="106" t="s">
        <v>28</v>
      </c>
      <c r="AY43" s="106" t="s">
        <v>28</v>
      </c>
      <c r="AZ43" s="106" t="s">
        <v>28</v>
      </c>
      <c r="BA43" s="106" t="s">
        <v>28</v>
      </c>
      <c r="BB43" s="106" t="s">
        <v>28</v>
      </c>
      <c r="BC43" s="118" t="s">
        <v>28</v>
      </c>
      <c r="BD43" s="119">
        <v>23</v>
      </c>
      <c r="BE43" s="119">
        <v>37</v>
      </c>
      <c r="BF43" s="119">
        <v>74</v>
      </c>
    </row>
    <row r="44" spans="1:93" x14ac:dyDescent="0.3">
      <c r="A44" s="10"/>
      <c r="B44" t="s">
        <v>135</v>
      </c>
      <c r="C44" s="106">
        <v>134</v>
      </c>
      <c r="D44" s="116">
        <v>3474</v>
      </c>
      <c r="E44" s="117">
        <v>42.524292203000002</v>
      </c>
      <c r="F44" s="107">
        <v>26.696585344999999</v>
      </c>
      <c r="G44" s="107">
        <v>67.735832282000004</v>
      </c>
      <c r="H44" s="107">
        <v>0.20983880220000001</v>
      </c>
      <c r="I44" s="109">
        <v>38.572251006999998</v>
      </c>
      <c r="J44" s="107">
        <v>32.564346751999999</v>
      </c>
      <c r="K44" s="107">
        <v>45.688573429999998</v>
      </c>
      <c r="L44" s="107">
        <v>1.3469705680999999</v>
      </c>
      <c r="M44" s="107">
        <v>0.84562288669999996</v>
      </c>
      <c r="N44" s="107">
        <v>2.1455541706000001</v>
      </c>
      <c r="O44" s="116">
        <v>113</v>
      </c>
      <c r="P44" s="116">
        <v>3613</v>
      </c>
      <c r="Q44" s="117">
        <v>33.666581763000003</v>
      </c>
      <c r="R44" s="107">
        <v>21.024300704000002</v>
      </c>
      <c r="S44" s="107">
        <v>53.910888333999999</v>
      </c>
      <c r="T44" s="107">
        <v>0.61053952160000002</v>
      </c>
      <c r="U44" s="109">
        <v>31.275947966</v>
      </c>
      <c r="V44" s="107">
        <v>26.009749913</v>
      </c>
      <c r="W44" s="107">
        <v>37.608393945000003</v>
      </c>
      <c r="X44" s="107">
        <v>1.1301450369999999</v>
      </c>
      <c r="Y44" s="107">
        <v>0.70575947579999998</v>
      </c>
      <c r="Z44" s="107">
        <v>1.8097210854000001</v>
      </c>
      <c r="AA44" s="116">
        <v>301</v>
      </c>
      <c r="AB44" s="116">
        <v>3852</v>
      </c>
      <c r="AC44" s="117">
        <v>74.475106722000007</v>
      </c>
      <c r="AD44" s="107">
        <v>47.814932255999999</v>
      </c>
      <c r="AE44" s="107">
        <v>116.00019616</v>
      </c>
      <c r="AF44" s="107">
        <v>2.4746782999999998E-3</v>
      </c>
      <c r="AG44" s="109">
        <v>78.141225336999995</v>
      </c>
      <c r="AH44" s="107">
        <v>69.793949654000002</v>
      </c>
      <c r="AI44" s="107">
        <v>87.486825541000002</v>
      </c>
      <c r="AJ44" s="107">
        <v>1.9822675367</v>
      </c>
      <c r="AK44" s="107">
        <v>1.2726666956999999</v>
      </c>
      <c r="AL44" s="107">
        <v>3.0875205586000001</v>
      </c>
      <c r="AM44" s="107">
        <v>1.6690176000000001E-3</v>
      </c>
      <c r="AN44" s="107">
        <v>2.2121374615999998</v>
      </c>
      <c r="AO44" s="107">
        <v>3.6290831511000001</v>
      </c>
      <c r="AP44" s="107">
        <v>1.3484265710000001</v>
      </c>
      <c r="AQ44" s="107">
        <v>0.3740040711</v>
      </c>
      <c r="AR44" s="107">
        <v>0.79170234279999996</v>
      </c>
      <c r="AS44" s="107">
        <v>0.47306692700000003</v>
      </c>
      <c r="AT44" s="107">
        <v>1.3249554423000001</v>
      </c>
      <c r="AU44" s="106" t="s">
        <v>28</v>
      </c>
      <c r="AV44" s="106" t="s">
        <v>28</v>
      </c>
      <c r="AW44" s="106">
        <v>3</v>
      </c>
      <c r="AX44" s="106" t="s">
        <v>28</v>
      </c>
      <c r="AY44" s="106" t="s">
        <v>229</v>
      </c>
      <c r="AZ44" s="106" t="s">
        <v>28</v>
      </c>
      <c r="BA44" s="106" t="s">
        <v>28</v>
      </c>
      <c r="BB44" s="106" t="s">
        <v>28</v>
      </c>
      <c r="BC44" s="118" t="s">
        <v>437</v>
      </c>
      <c r="BD44" s="119">
        <v>134</v>
      </c>
      <c r="BE44" s="119">
        <v>113</v>
      </c>
      <c r="BF44" s="119">
        <v>301</v>
      </c>
    </row>
    <row r="45" spans="1:93" x14ac:dyDescent="0.3">
      <c r="A45" s="10"/>
      <c r="B45" t="s">
        <v>137</v>
      </c>
      <c r="C45" s="106">
        <v>77</v>
      </c>
      <c r="D45" s="116">
        <v>3398</v>
      </c>
      <c r="E45" s="117">
        <v>30.043836619</v>
      </c>
      <c r="F45" s="107">
        <v>18.438183054</v>
      </c>
      <c r="G45" s="107">
        <v>48.954504690999997</v>
      </c>
      <c r="H45" s="107">
        <v>0.84229942960000004</v>
      </c>
      <c r="I45" s="109">
        <v>22.660388464</v>
      </c>
      <c r="J45" s="107">
        <v>18.124412258</v>
      </c>
      <c r="K45" s="107">
        <v>28.331578316000002</v>
      </c>
      <c r="L45" s="107">
        <v>0.95164814230000006</v>
      </c>
      <c r="M45" s="107">
        <v>0.58403535049999999</v>
      </c>
      <c r="N45" s="107">
        <v>1.5506496071</v>
      </c>
      <c r="O45" s="116">
        <v>110</v>
      </c>
      <c r="P45" s="116">
        <v>3752</v>
      </c>
      <c r="Q45" s="117">
        <v>36.618169256000002</v>
      </c>
      <c r="R45" s="107">
        <v>22.866540616000002</v>
      </c>
      <c r="S45" s="107">
        <v>58.639841601999997</v>
      </c>
      <c r="T45" s="107">
        <v>0.3903057935</v>
      </c>
      <c r="U45" s="109">
        <v>29.317697228</v>
      </c>
      <c r="V45" s="107">
        <v>24.320414513999999</v>
      </c>
      <c r="W45" s="107">
        <v>35.341805966000003</v>
      </c>
      <c r="X45" s="107">
        <v>1.2292261370999999</v>
      </c>
      <c r="Y45" s="107">
        <v>0.76760116519999999</v>
      </c>
      <c r="Z45" s="107">
        <v>1.9684661313</v>
      </c>
      <c r="AA45" s="116">
        <v>165</v>
      </c>
      <c r="AB45" s="116">
        <v>4111</v>
      </c>
      <c r="AC45" s="117">
        <v>47.070314975000002</v>
      </c>
      <c r="AD45" s="107">
        <v>29.787210666</v>
      </c>
      <c r="AE45" s="107">
        <v>74.381404040000007</v>
      </c>
      <c r="AF45" s="107">
        <v>0.3342553868</v>
      </c>
      <c r="AG45" s="109">
        <v>40.136219898</v>
      </c>
      <c r="AH45" s="107">
        <v>34.456448928999997</v>
      </c>
      <c r="AI45" s="107">
        <v>46.752239355999997</v>
      </c>
      <c r="AJ45" s="107">
        <v>1.2528475811999999</v>
      </c>
      <c r="AK45" s="107">
        <v>0.79283163609999996</v>
      </c>
      <c r="AL45" s="107">
        <v>1.9797734981999999</v>
      </c>
      <c r="AM45" s="107">
        <v>0.33268740270000002</v>
      </c>
      <c r="AN45" s="107">
        <v>1.2854360535</v>
      </c>
      <c r="AO45" s="107">
        <v>2.1364273589999998</v>
      </c>
      <c r="AP45" s="107">
        <v>0.77341541270000003</v>
      </c>
      <c r="AQ45" s="107">
        <v>0.46899170229999998</v>
      </c>
      <c r="AR45" s="107">
        <v>1.2188246701000001</v>
      </c>
      <c r="AS45" s="107">
        <v>0.71338777409999998</v>
      </c>
      <c r="AT45" s="107">
        <v>2.0823647819</v>
      </c>
      <c r="AU45" s="106" t="s">
        <v>28</v>
      </c>
      <c r="AV45" s="106" t="s">
        <v>28</v>
      </c>
      <c r="AW45" s="106" t="s">
        <v>28</v>
      </c>
      <c r="AX45" s="106" t="s">
        <v>28</v>
      </c>
      <c r="AY45" s="106" t="s">
        <v>28</v>
      </c>
      <c r="AZ45" s="106" t="s">
        <v>28</v>
      </c>
      <c r="BA45" s="106" t="s">
        <v>28</v>
      </c>
      <c r="BB45" s="106" t="s">
        <v>28</v>
      </c>
      <c r="BC45" s="118" t="s">
        <v>28</v>
      </c>
      <c r="BD45" s="119">
        <v>77</v>
      </c>
      <c r="BE45" s="119">
        <v>110</v>
      </c>
      <c r="BF45" s="119">
        <v>165</v>
      </c>
    </row>
    <row r="46" spans="1:93" x14ac:dyDescent="0.3">
      <c r="A46" s="10"/>
      <c r="B46" t="s">
        <v>141</v>
      </c>
      <c r="C46" s="106">
        <v>45</v>
      </c>
      <c r="D46" s="116">
        <v>1885</v>
      </c>
      <c r="E46" s="117">
        <v>31.728905273999999</v>
      </c>
      <c r="F46" s="107">
        <v>18.760520442000001</v>
      </c>
      <c r="G46" s="107">
        <v>53.661807146999998</v>
      </c>
      <c r="H46" s="107">
        <v>0.98508899900000002</v>
      </c>
      <c r="I46" s="109">
        <v>23.872679045000002</v>
      </c>
      <c r="J46" s="107">
        <v>17.824260677000002</v>
      </c>
      <c r="K46" s="107">
        <v>31.973545221999998</v>
      </c>
      <c r="L46" s="107">
        <v>1.0050232314</v>
      </c>
      <c r="M46" s="107">
        <v>0.59424549049999997</v>
      </c>
      <c r="N46" s="107">
        <v>1.6997549192000001</v>
      </c>
      <c r="O46" s="116">
        <v>47</v>
      </c>
      <c r="P46" s="116">
        <v>1949</v>
      </c>
      <c r="Q46" s="117">
        <v>31.531057573999998</v>
      </c>
      <c r="R46" s="107">
        <v>18.690671639000001</v>
      </c>
      <c r="S46" s="107">
        <v>53.192716181999998</v>
      </c>
      <c r="T46" s="107">
        <v>0.83138070320000002</v>
      </c>
      <c r="U46" s="109">
        <v>24.114930734000001</v>
      </c>
      <c r="V46" s="107">
        <v>18.118636533</v>
      </c>
      <c r="W46" s="107">
        <v>32.095675811</v>
      </c>
      <c r="X46" s="107">
        <v>1.0584581612999999</v>
      </c>
      <c r="Y46" s="107">
        <v>0.62742246719999994</v>
      </c>
      <c r="Z46" s="107">
        <v>1.7856129446</v>
      </c>
      <c r="AA46" s="116">
        <v>106</v>
      </c>
      <c r="AB46" s="116">
        <v>2059</v>
      </c>
      <c r="AC46" s="117">
        <v>57.112328832000003</v>
      </c>
      <c r="AD46" s="107">
        <v>35.541401309000001</v>
      </c>
      <c r="AE46" s="107">
        <v>91.775168800000003</v>
      </c>
      <c r="AF46" s="107">
        <v>8.3536378499999994E-2</v>
      </c>
      <c r="AG46" s="109">
        <v>51.481301602999999</v>
      </c>
      <c r="AH46" s="107">
        <v>42.557246038000002</v>
      </c>
      <c r="AI46" s="107">
        <v>62.276689904999998</v>
      </c>
      <c r="AJ46" s="107">
        <v>1.5201309588</v>
      </c>
      <c r="AK46" s="107">
        <v>0.94598811770000002</v>
      </c>
      <c r="AL46" s="107">
        <v>2.4427348384999998</v>
      </c>
      <c r="AM46" s="107">
        <v>4.1269077299999998E-2</v>
      </c>
      <c r="AN46" s="107">
        <v>1.8113039405</v>
      </c>
      <c r="AO46" s="107">
        <v>3.2045100813</v>
      </c>
      <c r="AP46" s="107">
        <v>1.0238139003</v>
      </c>
      <c r="AQ46" s="107">
        <v>0.98405743779999999</v>
      </c>
      <c r="AR46" s="107">
        <v>0.99376443349999999</v>
      </c>
      <c r="AS46" s="107">
        <v>0.53806096219999999</v>
      </c>
      <c r="AT46" s="107">
        <v>1.8354198104999999</v>
      </c>
      <c r="AU46" s="106" t="s">
        <v>28</v>
      </c>
      <c r="AV46" s="106" t="s">
        <v>28</v>
      </c>
      <c r="AW46" s="106" t="s">
        <v>28</v>
      </c>
      <c r="AX46" s="106" t="s">
        <v>28</v>
      </c>
      <c r="AY46" s="106" t="s">
        <v>28</v>
      </c>
      <c r="AZ46" s="106" t="s">
        <v>28</v>
      </c>
      <c r="BA46" s="106" t="s">
        <v>28</v>
      </c>
      <c r="BB46" s="106" t="s">
        <v>28</v>
      </c>
      <c r="BC46" s="118" t="s">
        <v>28</v>
      </c>
      <c r="BD46" s="119">
        <v>45</v>
      </c>
      <c r="BE46" s="119">
        <v>47</v>
      </c>
      <c r="BF46" s="119">
        <v>106</v>
      </c>
    </row>
    <row r="47" spans="1:93" x14ac:dyDescent="0.3">
      <c r="A47" s="10"/>
      <c r="B47" t="s">
        <v>143</v>
      </c>
      <c r="C47" s="106">
        <v>58</v>
      </c>
      <c r="D47" s="116">
        <v>1940</v>
      </c>
      <c r="E47" s="117">
        <v>42.174095637000001</v>
      </c>
      <c r="F47" s="107">
        <v>25.47980008</v>
      </c>
      <c r="G47" s="107">
        <v>69.806448137000004</v>
      </c>
      <c r="H47" s="107">
        <v>0.26002329619999998</v>
      </c>
      <c r="I47" s="109">
        <v>29.896907215999999</v>
      </c>
      <c r="J47" s="107">
        <v>23.113090796000002</v>
      </c>
      <c r="K47" s="107">
        <v>38.671810231000002</v>
      </c>
      <c r="L47" s="107">
        <v>1.3358779798</v>
      </c>
      <c r="M47" s="107">
        <v>0.80708082390000002</v>
      </c>
      <c r="N47" s="107">
        <v>2.2111415907</v>
      </c>
      <c r="O47" s="116">
        <v>66</v>
      </c>
      <c r="P47" s="116">
        <v>2138</v>
      </c>
      <c r="Q47" s="117">
        <v>41.793131615999997</v>
      </c>
      <c r="R47" s="107">
        <v>25.452275791000002</v>
      </c>
      <c r="S47" s="107">
        <v>68.625134528999993</v>
      </c>
      <c r="T47" s="107">
        <v>0.1808705723</v>
      </c>
      <c r="U47" s="109">
        <v>30.869971935999999</v>
      </c>
      <c r="V47" s="107">
        <v>24.252726409000001</v>
      </c>
      <c r="W47" s="107">
        <v>39.292702654999999</v>
      </c>
      <c r="X47" s="107">
        <v>1.4029431502</v>
      </c>
      <c r="Y47" s="107">
        <v>0.85440106059999998</v>
      </c>
      <c r="Z47" s="107">
        <v>2.3036599244999998</v>
      </c>
      <c r="AA47" s="116">
        <v>104</v>
      </c>
      <c r="AB47" s="116">
        <v>2313</v>
      </c>
      <c r="AC47" s="117">
        <v>55.238765692999998</v>
      </c>
      <c r="AD47" s="107">
        <v>34.544604665999998</v>
      </c>
      <c r="AE47" s="107">
        <v>88.329893040000002</v>
      </c>
      <c r="AF47" s="107">
        <v>0.1075395536</v>
      </c>
      <c r="AG47" s="109">
        <v>44.963251188999998</v>
      </c>
      <c r="AH47" s="107">
        <v>37.101419675000002</v>
      </c>
      <c r="AI47" s="107">
        <v>54.491013420999998</v>
      </c>
      <c r="AJ47" s="107">
        <v>1.4702632439000001</v>
      </c>
      <c r="AK47" s="107">
        <v>0.91945686839999996</v>
      </c>
      <c r="AL47" s="107">
        <v>2.3510336165000001</v>
      </c>
      <c r="AM47" s="107">
        <v>0.31270389469999998</v>
      </c>
      <c r="AN47" s="107">
        <v>1.3217187504000001</v>
      </c>
      <c r="AO47" s="107">
        <v>2.2715265473000001</v>
      </c>
      <c r="AP47" s="107">
        <v>0.76906010950000003</v>
      </c>
      <c r="AQ47" s="107">
        <v>0.97517356200000005</v>
      </c>
      <c r="AR47" s="107">
        <v>0.99096687159999997</v>
      </c>
      <c r="AS47" s="107">
        <v>0.5595810041</v>
      </c>
      <c r="AT47" s="107">
        <v>1.7549118599</v>
      </c>
      <c r="AU47" s="106" t="s">
        <v>28</v>
      </c>
      <c r="AV47" s="106" t="s">
        <v>28</v>
      </c>
      <c r="AW47" s="106" t="s">
        <v>28</v>
      </c>
      <c r="AX47" s="106" t="s">
        <v>28</v>
      </c>
      <c r="AY47" s="106" t="s">
        <v>28</v>
      </c>
      <c r="AZ47" s="106" t="s">
        <v>28</v>
      </c>
      <c r="BA47" s="106" t="s">
        <v>28</v>
      </c>
      <c r="BB47" s="106" t="s">
        <v>28</v>
      </c>
      <c r="BC47" s="118" t="s">
        <v>28</v>
      </c>
      <c r="BD47" s="119">
        <v>58</v>
      </c>
      <c r="BE47" s="119">
        <v>66</v>
      </c>
      <c r="BF47" s="119">
        <v>104</v>
      </c>
      <c r="BQ47" s="52"/>
      <c r="CO47" s="4"/>
    </row>
    <row r="48" spans="1:93" x14ac:dyDescent="0.3">
      <c r="A48" s="10"/>
      <c r="B48" t="s">
        <v>95</v>
      </c>
      <c r="C48" s="106">
        <v>118</v>
      </c>
      <c r="D48" s="116">
        <v>3963</v>
      </c>
      <c r="E48" s="117">
        <v>32.771681231000002</v>
      </c>
      <c r="F48" s="107">
        <v>20.635502986999999</v>
      </c>
      <c r="G48" s="107">
        <v>52.045404048000002</v>
      </c>
      <c r="H48" s="107">
        <v>0.87425880280000001</v>
      </c>
      <c r="I48" s="109">
        <v>29.77542266</v>
      </c>
      <c r="J48" s="107">
        <v>24.859848715999998</v>
      </c>
      <c r="K48" s="107">
        <v>35.662960167999998</v>
      </c>
      <c r="L48" s="107">
        <v>1.0380534936000001</v>
      </c>
      <c r="M48" s="107">
        <v>0.65363616280000003</v>
      </c>
      <c r="N48" s="107">
        <v>1.6485548336</v>
      </c>
      <c r="O48" s="116">
        <v>108</v>
      </c>
      <c r="P48" s="116">
        <v>4430</v>
      </c>
      <c r="Q48" s="117">
        <v>27.869623751999999</v>
      </c>
      <c r="R48" s="107">
        <v>17.48725589</v>
      </c>
      <c r="S48" s="107">
        <v>44.416112681000001</v>
      </c>
      <c r="T48" s="107">
        <v>0.77934697760000005</v>
      </c>
      <c r="U48" s="109">
        <v>24.379232506000001</v>
      </c>
      <c r="V48" s="107">
        <v>20.188921649000001</v>
      </c>
      <c r="W48" s="107">
        <v>29.439263172</v>
      </c>
      <c r="X48" s="107">
        <v>0.93554840790000005</v>
      </c>
      <c r="Y48" s="107">
        <v>0.58702530580000001</v>
      </c>
      <c r="Z48" s="107">
        <v>1.4909933436</v>
      </c>
      <c r="AA48" s="116">
        <v>219</v>
      </c>
      <c r="AB48" s="116">
        <v>4559</v>
      </c>
      <c r="AC48" s="117">
        <v>46.410139727000001</v>
      </c>
      <c r="AD48" s="107">
        <v>29.744446916000001</v>
      </c>
      <c r="AE48" s="107">
        <v>72.413552537000001</v>
      </c>
      <c r="AF48" s="107">
        <v>0.35191124010000002</v>
      </c>
      <c r="AG48" s="109">
        <v>48.036850186000002</v>
      </c>
      <c r="AH48" s="107">
        <v>42.078054588999997</v>
      </c>
      <c r="AI48" s="107">
        <v>54.839488144999997</v>
      </c>
      <c r="AJ48" s="107">
        <v>1.2352760191000001</v>
      </c>
      <c r="AK48" s="107">
        <v>0.79169341429999995</v>
      </c>
      <c r="AL48" s="107">
        <v>1.9273961559999999</v>
      </c>
      <c r="AM48" s="107">
        <v>4.2238394200000001E-2</v>
      </c>
      <c r="AN48" s="107">
        <v>1.6652589262999999</v>
      </c>
      <c r="AO48" s="107">
        <v>2.7239541775</v>
      </c>
      <c r="AP48" s="107">
        <v>1.0180374232</v>
      </c>
      <c r="AQ48" s="107">
        <v>0.53181427100000001</v>
      </c>
      <c r="AR48" s="107">
        <v>0.85041788230000004</v>
      </c>
      <c r="AS48" s="107">
        <v>0.51173828870000004</v>
      </c>
      <c r="AT48" s="107">
        <v>1.4132430396</v>
      </c>
      <c r="AU48" s="106" t="s">
        <v>28</v>
      </c>
      <c r="AV48" s="106" t="s">
        <v>28</v>
      </c>
      <c r="AW48" s="106" t="s">
        <v>28</v>
      </c>
      <c r="AX48" s="106" t="s">
        <v>28</v>
      </c>
      <c r="AY48" s="106" t="s">
        <v>28</v>
      </c>
      <c r="AZ48" s="106" t="s">
        <v>28</v>
      </c>
      <c r="BA48" s="106" t="s">
        <v>28</v>
      </c>
      <c r="BB48" s="106" t="s">
        <v>28</v>
      </c>
      <c r="BC48" s="118" t="s">
        <v>28</v>
      </c>
      <c r="BD48" s="119">
        <v>118</v>
      </c>
      <c r="BE48" s="119">
        <v>108</v>
      </c>
      <c r="BF48" s="119">
        <v>219</v>
      </c>
    </row>
    <row r="49" spans="1:93" x14ac:dyDescent="0.3">
      <c r="A49" s="10"/>
      <c r="B49" t="s">
        <v>142</v>
      </c>
      <c r="C49" s="106">
        <v>66</v>
      </c>
      <c r="D49" s="116">
        <v>2256</v>
      </c>
      <c r="E49" s="117">
        <v>39.158263642999998</v>
      </c>
      <c r="F49" s="107">
        <v>23.884183682</v>
      </c>
      <c r="G49" s="107">
        <v>64.200210145</v>
      </c>
      <c r="H49" s="107">
        <v>0.39315967740000002</v>
      </c>
      <c r="I49" s="109">
        <v>29.255319149000002</v>
      </c>
      <c r="J49" s="107">
        <v>22.984188413999998</v>
      </c>
      <c r="K49" s="107">
        <v>37.237499235999998</v>
      </c>
      <c r="L49" s="107">
        <v>1.2403505359</v>
      </c>
      <c r="M49" s="107">
        <v>0.75653916369999996</v>
      </c>
      <c r="N49" s="107">
        <v>2.0335622076000002</v>
      </c>
      <c r="O49" s="116">
        <v>38</v>
      </c>
      <c r="P49" s="116">
        <v>2243</v>
      </c>
      <c r="Q49" s="117">
        <v>22.794931225999999</v>
      </c>
      <c r="R49" s="107">
        <v>13.312694275</v>
      </c>
      <c r="S49" s="107">
        <v>39.031084082</v>
      </c>
      <c r="T49" s="107">
        <v>0.32941832500000001</v>
      </c>
      <c r="U49" s="109">
        <v>16.941596077</v>
      </c>
      <c r="V49" s="107">
        <v>12.327391791</v>
      </c>
      <c r="W49" s="107">
        <v>23.282920059999999</v>
      </c>
      <c r="X49" s="107">
        <v>0.76519732760000003</v>
      </c>
      <c r="Y49" s="107">
        <v>0.4468904943</v>
      </c>
      <c r="Z49" s="107">
        <v>1.3102246694999999</v>
      </c>
      <c r="AA49" s="116">
        <v>89</v>
      </c>
      <c r="AB49" s="116">
        <v>2508</v>
      </c>
      <c r="AC49" s="117">
        <v>44.314854492999999</v>
      </c>
      <c r="AD49" s="107">
        <v>27.537694456000001</v>
      </c>
      <c r="AE49" s="107">
        <v>71.313389430000001</v>
      </c>
      <c r="AF49" s="107">
        <v>0.49642009120000002</v>
      </c>
      <c r="AG49" s="109">
        <v>35.486443381000001</v>
      </c>
      <c r="AH49" s="107">
        <v>28.829379251999999</v>
      </c>
      <c r="AI49" s="107">
        <v>43.680706852</v>
      </c>
      <c r="AJ49" s="107">
        <v>1.1795068355</v>
      </c>
      <c r="AK49" s="107">
        <v>0.73295736199999995</v>
      </c>
      <c r="AL49" s="107">
        <v>1.8981136519999999</v>
      </c>
      <c r="AM49" s="107">
        <v>2.60206012E-2</v>
      </c>
      <c r="AN49" s="107">
        <v>1.9440661634</v>
      </c>
      <c r="AO49" s="107">
        <v>3.490826744</v>
      </c>
      <c r="AP49" s="107">
        <v>1.0826642296</v>
      </c>
      <c r="AQ49" s="107">
        <v>7.7335900700000001E-2</v>
      </c>
      <c r="AR49" s="107">
        <v>0.58212313589999998</v>
      </c>
      <c r="AS49" s="107">
        <v>0.31935485079999998</v>
      </c>
      <c r="AT49" s="107">
        <v>1.0610997280000001</v>
      </c>
      <c r="AU49" s="106" t="s">
        <v>28</v>
      </c>
      <c r="AV49" s="106" t="s">
        <v>28</v>
      </c>
      <c r="AW49" s="106" t="s">
        <v>28</v>
      </c>
      <c r="AX49" s="106" t="s">
        <v>28</v>
      </c>
      <c r="AY49" s="106" t="s">
        <v>28</v>
      </c>
      <c r="AZ49" s="106" t="s">
        <v>28</v>
      </c>
      <c r="BA49" s="106" t="s">
        <v>28</v>
      </c>
      <c r="BB49" s="106" t="s">
        <v>28</v>
      </c>
      <c r="BC49" s="118" t="s">
        <v>28</v>
      </c>
      <c r="BD49" s="119">
        <v>66</v>
      </c>
      <c r="BE49" s="119">
        <v>38</v>
      </c>
      <c r="BF49" s="119">
        <v>89</v>
      </c>
      <c r="BQ49" s="52"/>
    </row>
    <row r="50" spans="1:93" x14ac:dyDescent="0.3">
      <c r="A50" s="10"/>
      <c r="B50" t="s">
        <v>144</v>
      </c>
      <c r="C50" s="106">
        <v>30</v>
      </c>
      <c r="D50" s="116">
        <v>1727</v>
      </c>
      <c r="E50" s="117">
        <v>26.390142224000002</v>
      </c>
      <c r="F50" s="107">
        <v>14.943060576000001</v>
      </c>
      <c r="G50" s="107">
        <v>46.606222537999997</v>
      </c>
      <c r="H50" s="107">
        <v>0.53681321270000004</v>
      </c>
      <c r="I50" s="109">
        <v>17.371163868</v>
      </c>
      <c r="J50" s="107">
        <v>12.145670317</v>
      </c>
      <c r="K50" s="107">
        <v>24.844848103</v>
      </c>
      <c r="L50" s="107">
        <v>0.83591620280000001</v>
      </c>
      <c r="M50" s="107">
        <v>0.4733262272</v>
      </c>
      <c r="N50" s="107">
        <v>1.4762670180999999</v>
      </c>
      <c r="O50" s="116">
        <v>52</v>
      </c>
      <c r="P50" s="116">
        <v>1887</v>
      </c>
      <c r="Q50" s="117">
        <v>39.127003187</v>
      </c>
      <c r="R50" s="107">
        <v>23.420522243000001</v>
      </c>
      <c r="S50" s="107">
        <v>65.366705426999999</v>
      </c>
      <c r="T50" s="107">
        <v>0.29774091949999998</v>
      </c>
      <c r="U50" s="109">
        <v>27.556968733000001</v>
      </c>
      <c r="V50" s="107">
        <v>20.998633213000002</v>
      </c>
      <c r="W50" s="107">
        <v>36.163616845</v>
      </c>
      <c r="X50" s="107">
        <v>1.3134445538999999</v>
      </c>
      <c r="Y50" s="107">
        <v>0.78619763549999999</v>
      </c>
      <c r="Z50" s="107">
        <v>2.1942785354000001</v>
      </c>
      <c r="AA50" s="116">
        <v>78</v>
      </c>
      <c r="AB50" s="116">
        <v>2018</v>
      </c>
      <c r="AC50" s="117">
        <v>52.924310296000002</v>
      </c>
      <c r="AD50" s="107">
        <v>32.402958089000002</v>
      </c>
      <c r="AE50" s="107">
        <v>86.442188786000003</v>
      </c>
      <c r="AF50" s="107">
        <v>0.17105577869999999</v>
      </c>
      <c r="AG50" s="109">
        <v>38.652130823</v>
      </c>
      <c r="AH50" s="107">
        <v>30.959493352999999</v>
      </c>
      <c r="AI50" s="107">
        <v>48.256190762000003</v>
      </c>
      <c r="AJ50" s="107">
        <v>1.4086605152</v>
      </c>
      <c r="AK50" s="107">
        <v>0.86245370759999995</v>
      </c>
      <c r="AL50" s="107">
        <v>2.3007895143999999</v>
      </c>
      <c r="AM50" s="107">
        <v>0.30348732270000001</v>
      </c>
      <c r="AN50" s="107">
        <v>1.3526287725999999</v>
      </c>
      <c r="AO50" s="107">
        <v>2.4045954586999998</v>
      </c>
      <c r="AP50" s="107">
        <v>0.76087833810000005</v>
      </c>
      <c r="AQ50" s="107">
        <v>0.2300112228</v>
      </c>
      <c r="AR50" s="107">
        <v>1.4826370715999999</v>
      </c>
      <c r="AS50" s="107">
        <v>0.77939900529999995</v>
      </c>
      <c r="AT50" s="107">
        <v>2.8203945233000001</v>
      </c>
      <c r="AU50" s="106" t="s">
        <v>28</v>
      </c>
      <c r="AV50" s="106" t="s">
        <v>28</v>
      </c>
      <c r="AW50" s="106" t="s">
        <v>28</v>
      </c>
      <c r="AX50" s="106" t="s">
        <v>28</v>
      </c>
      <c r="AY50" s="106" t="s">
        <v>28</v>
      </c>
      <c r="AZ50" s="106" t="s">
        <v>28</v>
      </c>
      <c r="BA50" s="106" t="s">
        <v>28</v>
      </c>
      <c r="BB50" s="106" t="s">
        <v>28</v>
      </c>
      <c r="BC50" s="118" t="s">
        <v>28</v>
      </c>
      <c r="BD50" s="119">
        <v>30</v>
      </c>
      <c r="BE50" s="119">
        <v>52</v>
      </c>
      <c r="BF50" s="119">
        <v>78</v>
      </c>
    </row>
    <row r="51" spans="1:93" x14ac:dyDescent="0.3">
      <c r="A51" s="10"/>
      <c r="B51" t="s">
        <v>145</v>
      </c>
      <c r="C51" s="106">
        <v>17</v>
      </c>
      <c r="D51" s="116">
        <v>522</v>
      </c>
      <c r="E51" s="117">
        <v>62.845698611000003</v>
      </c>
      <c r="F51" s="107">
        <v>32.254145135999998</v>
      </c>
      <c r="G51" s="107">
        <v>122.45191484999999</v>
      </c>
      <c r="H51" s="107">
        <v>4.3080410100000001E-2</v>
      </c>
      <c r="I51" s="109">
        <v>32.567049808</v>
      </c>
      <c r="J51" s="107">
        <v>20.245649787000001</v>
      </c>
      <c r="K51" s="107">
        <v>52.387191540000003</v>
      </c>
      <c r="L51" s="107">
        <v>1.9906576212</v>
      </c>
      <c r="M51" s="107">
        <v>1.0216603721999999</v>
      </c>
      <c r="N51" s="107">
        <v>3.8787036013999998</v>
      </c>
      <c r="O51" s="116">
        <v>15</v>
      </c>
      <c r="P51" s="116">
        <v>619</v>
      </c>
      <c r="Q51" s="117">
        <v>44.384256231999998</v>
      </c>
      <c r="R51" s="107">
        <v>22.169410293999999</v>
      </c>
      <c r="S51" s="107">
        <v>88.859476873000006</v>
      </c>
      <c r="T51" s="107">
        <v>0.26025710340000002</v>
      </c>
      <c r="U51" s="109">
        <v>24.232633279000002</v>
      </c>
      <c r="V51" s="107">
        <v>14.609027836999999</v>
      </c>
      <c r="W51" s="107">
        <v>40.195728434999999</v>
      </c>
      <c r="X51" s="107">
        <v>1.4899239624</v>
      </c>
      <c r="Y51" s="107">
        <v>0.74419937229999999</v>
      </c>
      <c r="Z51" s="107">
        <v>2.9829014862999998</v>
      </c>
      <c r="AA51" s="116">
        <v>23</v>
      </c>
      <c r="AB51" s="116">
        <v>752</v>
      </c>
      <c r="AC51" s="117">
        <v>57.046956625</v>
      </c>
      <c r="AD51" s="107">
        <v>30.590210237000001</v>
      </c>
      <c r="AE51" s="107">
        <v>106.38551468</v>
      </c>
      <c r="AF51" s="107">
        <v>0.18900636779999999</v>
      </c>
      <c r="AG51" s="109">
        <v>30.585106382999999</v>
      </c>
      <c r="AH51" s="107">
        <v>20.32460923</v>
      </c>
      <c r="AI51" s="107">
        <v>46.025422771999999</v>
      </c>
      <c r="AJ51" s="107">
        <v>1.5183909787000001</v>
      </c>
      <c r="AK51" s="107">
        <v>0.81420468349999997</v>
      </c>
      <c r="AL51" s="107">
        <v>2.8316112781</v>
      </c>
      <c r="AM51" s="107">
        <v>0.55566813260000003</v>
      </c>
      <c r="AN51" s="107">
        <v>1.2852971180999999</v>
      </c>
      <c r="AO51" s="107">
        <v>2.9617463449999999</v>
      </c>
      <c r="AP51" s="107">
        <v>0.55777520739999997</v>
      </c>
      <c r="AQ51" s="107">
        <v>0.43221409589999998</v>
      </c>
      <c r="AR51" s="107">
        <v>0.70624175099999997</v>
      </c>
      <c r="AS51" s="107">
        <v>0.29649746199999999</v>
      </c>
      <c r="AT51" s="107">
        <v>1.6822316369000001</v>
      </c>
      <c r="AU51" s="106" t="s">
        <v>28</v>
      </c>
      <c r="AV51" s="106" t="s">
        <v>28</v>
      </c>
      <c r="AW51" s="106" t="s">
        <v>28</v>
      </c>
      <c r="AX51" s="106" t="s">
        <v>28</v>
      </c>
      <c r="AY51" s="106" t="s">
        <v>28</v>
      </c>
      <c r="AZ51" s="106" t="s">
        <v>28</v>
      </c>
      <c r="BA51" s="106" t="s">
        <v>28</v>
      </c>
      <c r="BB51" s="106" t="s">
        <v>28</v>
      </c>
      <c r="BC51" s="118" t="s">
        <v>28</v>
      </c>
      <c r="BD51" s="119">
        <v>17</v>
      </c>
      <c r="BE51" s="119">
        <v>15</v>
      </c>
      <c r="BF51" s="119">
        <v>23</v>
      </c>
      <c r="BQ51" s="52"/>
      <c r="CC51" s="4"/>
      <c r="CO51" s="4"/>
    </row>
    <row r="52" spans="1:93" s="3" customFormat="1" x14ac:dyDescent="0.3">
      <c r="A52" s="10"/>
      <c r="B52" s="3" t="s">
        <v>80</v>
      </c>
      <c r="C52" s="112">
        <v>165</v>
      </c>
      <c r="D52" s="113">
        <v>5009</v>
      </c>
      <c r="E52" s="108">
        <v>39.103055081999997</v>
      </c>
      <c r="F52" s="114">
        <v>24.956058211999999</v>
      </c>
      <c r="G52" s="114">
        <v>61.269648584999999</v>
      </c>
      <c r="H52" s="114">
        <v>0.35035578709999998</v>
      </c>
      <c r="I52" s="115">
        <v>32.940706728000002</v>
      </c>
      <c r="J52" s="114">
        <v>28.279189767999998</v>
      </c>
      <c r="K52" s="114">
        <v>38.370624075000002</v>
      </c>
      <c r="L52" s="114">
        <v>1.2386017870999999</v>
      </c>
      <c r="M52" s="114">
        <v>0.79049113260000003</v>
      </c>
      <c r="N52" s="114">
        <v>1.9407357321000001</v>
      </c>
      <c r="O52" s="113">
        <v>166</v>
      </c>
      <c r="P52" s="113">
        <v>5243</v>
      </c>
      <c r="Q52" s="108">
        <v>36.029707680000001</v>
      </c>
      <c r="R52" s="114">
        <v>22.940809187999999</v>
      </c>
      <c r="S52" s="114">
        <v>56.586488510000002</v>
      </c>
      <c r="T52" s="114">
        <v>0.40896027899999998</v>
      </c>
      <c r="U52" s="115">
        <v>31.661262636</v>
      </c>
      <c r="V52" s="114">
        <v>27.193316524</v>
      </c>
      <c r="W52" s="114">
        <v>36.863306129999998</v>
      </c>
      <c r="X52" s="114">
        <v>1.2094722180999999</v>
      </c>
      <c r="Y52" s="114">
        <v>0.77009426830000005</v>
      </c>
      <c r="Z52" s="114">
        <v>1.8995376365000001</v>
      </c>
      <c r="AA52" s="113">
        <v>127</v>
      </c>
      <c r="AB52" s="113">
        <v>5354</v>
      </c>
      <c r="AC52" s="108">
        <v>26.898505749000002</v>
      </c>
      <c r="AD52" s="114">
        <v>16.974666730999999</v>
      </c>
      <c r="AE52" s="114">
        <v>42.624083466999998</v>
      </c>
      <c r="AF52" s="114">
        <v>0.15482986060000001</v>
      </c>
      <c r="AG52" s="115">
        <v>23.720582742000001</v>
      </c>
      <c r="AH52" s="114">
        <v>19.933953052</v>
      </c>
      <c r="AI52" s="114">
        <v>28.226516043</v>
      </c>
      <c r="AJ52" s="114">
        <v>0.71594438839999996</v>
      </c>
      <c r="AK52" s="114">
        <v>0.45180641269999999</v>
      </c>
      <c r="AL52" s="114">
        <v>1.134504409</v>
      </c>
      <c r="AM52" s="114">
        <v>0.24493870940000001</v>
      </c>
      <c r="AN52" s="114">
        <v>0.74656464020000002</v>
      </c>
      <c r="AO52" s="114">
        <v>1.2218898441999999</v>
      </c>
      <c r="AP52" s="114">
        <v>0.45614485179999997</v>
      </c>
      <c r="AQ52" s="114">
        <v>0.73920523189999998</v>
      </c>
      <c r="AR52" s="114">
        <v>0.92140390579999998</v>
      </c>
      <c r="AS52" s="114">
        <v>0.56905188179999999</v>
      </c>
      <c r="AT52" s="114">
        <v>1.4919292681</v>
      </c>
      <c r="AU52" s="112" t="s">
        <v>28</v>
      </c>
      <c r="AV52" s="112" t="s">
        <v>28</v>
      </c>
      <c r="AW52" s="112" t="s">
        <v>28</v>
      </c>
      <c r="AX52" s="112" t="s">
        <v>28</v>
      </c>
      <c r="AY52" s="112" t="s">
        <v>28</v>
      </c>
      <c r="AZ52" s="112" t="s">
        <v>28</v>
      </c>
      <c r="BA52" s="112" t="s">
        <v>28</v>
      </c>
      <c r="BB52" s="112" t="s">
        <v>28</v>
      </c>
      <c r="BC52" s="110" t="s">
        <v>28</v>
      </c>
      <c r="BD52" s="111">
        <v>165</v>
      </c>
      <c r="BE52" s="111">
        <v>166</v>
      </c>
      <c r="BF52" s="111">
        <v>127</v>
      </c>
      <c r="BG52" s="43"/>
      <c r="BH52" s="43"/>
      <c r="BI52" s="43"/>
      <c r="BJ52" s="43"/>
      <c r="BK52" s="43"/>
      <c r="BL52" s="43"/>
      <c r="BM52" s="43"/>
      <c r="BN52" s="43"/>
      <c r="BO52" s="43"/>
      <c r="BP52" s="43"/>
      <c r="BQ52" s="43"/>
      <c r="BR52" s="43"/>
      <c r="BS52" s="43"/>
      <c r="BT52" s="43"/>
      <c r="BU52" s="43"/>
      <c r="BV52" s="43"/>
      <c r="BW52" s="43"/>
    </row>
    <row r="53" spans="1:93" x14ac:dyDescent="0.3">
      <c r="A53" s="10"/>
      <c r="B53" t="s">
        <v>83</v>
      </c>
      <c r="C53" s="106">
        <v>174</v>
      </c>
      <c r="D53" s="116">
        <v>6056</v>
      </c>
      <c r="E53" s="117">
        <v>32.563814364999999</v>
      </c>
      <c r="F53" s="107">
        <v>20.75411385</v>
      </c>
      <c r="G53" s="107">
        <v>51.093581428999997</v>
      </c>
      <c r="H53" s="107">
        <v>0.8927588474</v>
      </c>
      <c r="I53" s="109">
        <v>28.731836196</v>
      </c>
      <c r="J53" s="107">
        <v>24.764750637999999</v>
      </c>
      <c r="K53" s="107">
        <v>33.334412417000003</v>
      </c>
      <c r="L53" s="107">
        <v>1.0314692441</v>
      </c>
      <c r="M53" s="107">
        <v>0.6573931999</v>
      </c>
      <c r="N53" s="107">
        <v>1.6184055475000001</v>
      </c>
      <c r="O53" s="116">
        <v>218</v>
      </c>
      <c r="P53" s="116">
        <v>6168</v>
      </c>
      <c r="Q53" s="117">
        <v>42.322897552000001</v>
      </c>
      <c r="R53" s="107">
        <v>27.011547352000001</v>
      </c>
      <c r="S53" s="107">
        <v>66.313404184999996</v>
      </c>
      <c r="T53" s="107">
        <v>0.12535112179999999</v>
      </c>
      <c r="U53" s="109">
        <v>35.343709468</v>
      </c>
      <c r="V53" s="107">
        <v>30.950059307</v>
      </c>
      <c r="W53" s="107">
        <v>40.361079330000003</v>
      </c>
      <c r="X53" s="107">
        <v>1.4207267299999999</v>
      </c>
      <c r="Y53" s="107">
        <v>0.90674385639999999</v>
      </c>
      <c r="Z53" s="107">
        <v>2.2260580284999998</v>
      </c>
      <c r="AA53" s="116">
        <v>155</v>
      </c>
      <c r="AB53" s="116">
        <v>6272</v>
      </c>
      <c r="AC53" s="117">
        <v>26.117743261000001</v>
      </c>
      <c r="AD53" s="107">
        <v>16.567321474</v>
      </c>
      <c r="AE53" s="107">
        <v>41.173614827000002</v>
      </c>
      <c r="AF53" s="107">
        <v>0.1174290576</v>
      </c>
      <c r="AG53" s="109">
        <v>24.713010204</v>
      </c>
      <c r="AH53" s="107">
        <v>21.113269694</v>
      </c>
      <c r="AI53" s="107">
        <v>28.926494201000001</v>
      </c>
      <c r="AJ53" s="107">
        <v>0.69516321459999997</v>
      </c>
      <c r="AK53" s="107">
        <v>0.440964303</v>
      </c>
      <c r="AL53" s="107">
        <v>1.0958979938</v>
      </c>
      <c r="AM53" s="107">
        <v>5.1413028600000001E-2</v>
      </c>
      <c r="AN53" s="107">
        <v>0.61710669100000004</v>
      </c>
      <c r="AO53" s="107">
        <v>1.002965025</v>
      </c>
      <c r="AP53" s="107">
        <v>0.37969486330000002</v>
      </c>
      <c r="AQ53" s="107">
        <v>0.2854994052</v>
      </c>
      <c r="AR53" s="107">
        <v>1.2996910337000001</v>
      </c>
      <c r="AS53" s="107">
        <v>0.80340224130000004</v>
      </c>
      <c r="AT53" s="107">
        <v>2.1025542326000002</v>
      </c>
      <c r="AU53" s="106" t="s">
        <v>28</v>
      </c>
      <c r="AV53" s="106" t="s">
        <v>28</v>
      </c>
      <c r="AW53" s="106" t="s">
        <v>28</v>
      </c>
      <c r="AX53" s="106" t="s">
        <v>28</v>
      </c>
      <c r="AY53" s="106" t="s">
        <v>28</v>
      </c>
      <c r="AZ53" s="106" t="s">
        <v>28</v>
      </c>
      <c r="BA53" s="106" t="s">
        <v>28</v>
      </c>
      <c r="BB53" s="106" t="s">
        <v>28</v>
      </c>
      <c r="BC53" s="118" t="s">
        <v>28</v>
      </c>
      <c r="BD53" s="119">
        <v>174</v>
      </c>
      <c r="BE53" s="119">
        <v>218</v>
      </c>
      <c r="BF53" s="119">
        <v>155</v>
      </c>
    </row>
    <row r="54" spans="1:93" x14ac:dyDescent="0.3">
      <c r="A54" s="10"/>
      <c r="B54" t="s">
        <v>79</v>
      </c>
      <c r="C54" s="106">
        <v>87</v>
      </c>
      <c r="D54" s="116">
        <v>3149</v>
      </c>
      <c r="E54" s="117">
        <v>37.215467519999997</v>
      </c>
      <c r="F54" s="107">
        <v>22.948013821</v>
      </c>
      <c r="G54" s="107">
        <v>60.353415921</v>
      </c>
      <c r="H54" s="107">
        <v>0.50485410750000004</v>
      </c>
      <c r="I54" s="109">
        <v>27.627818354999999</v>
      </c>
      <c r="J54" s="107">
        <v>22.391758811999999</v>
      </c>
      <c r="K54" s="107">
        <v>34.088271202000001</v>
      </c>
      <c r="L54" s="107">
        <v>1.1788118468</v>
      </c>
      <c r="M54" s="107">
        <v>0.72688568369999995</v>
      </c>
      <c r="N54" s="107">
        <v>1.9117137691999999</v>
      </c>
      <c r="O54" s="116">
        <v>81</v>
      </c>
      <c r="P54" s="116">
        <v>3470</v>
      </c>
      <c r="Q54" s="117">
        <v>30.793461679</v>
      </c>
      <c r="R54" s="107">
        <v>18.955386820000001</v>
      </c>
      <c r="S54" s="107">
        <v>50.024686447000001</v>
      </c>
      <c r="T54" s="107">
        <v>0.89350084399999996</v>
      </c>
      <c r="U54" s="109">
        <v>23.342939480999998</v>
      </c>
      <c r="V54" s="107">
        <v>18.774898370999999</v>
      </c>
      <c r="W54" s="107">
        <v>29.022411351999999</v>
      </c>
      <c r="X54" s="107">
        <v>1.0336979897</v>
      </c>
      <c r="Y54" s="107">
        <v>0.63630862470000005</v>
      </c>
      <c r="Z54" s="107">
        <v>1.6792661493000001</v>
      </c>
      <c r="AA54" s="116">
        <v>128</v>
      </c>
      <c r="AB54" s="116">
        <v>4103</v>
      </c>
      <c r="AC54" s="117">
        <v>37.001989827000003</v>
      </c>
      <c r="AD54" s="107">
        <v>23.255989538000001</v>
      </c>
      <c r="AE54" s="107">
        <v>58.872887302000002</v>
      </c>
      <c r="AF54" s="107">
        <v>0.94867727300000004</v>
      </c>
      <c r="AG54" s="109">
        <v>31.196685351999999</v>
      </c>
      <c r="AH54" s="107">
        <v>26.234461539000002</v>
      </c>
      <c r="AI54" s="107">
        <v>37.097509148</v>
      </c>
      <c r="AJ54" s="107">
        <v>0.98486388879999998</v>
      </c>
      <c r="AK54" s="107">
        <v>0.61899331369999999</v>
      </c>
      <c r="AL54" s="107">
        <v>1.5669908835999999</v>
      </c>
      <c r="AM54" s="107">
        <v>0.49485849189999997</v>
      </c>
      <c r="AN54" s="107">
        <v>1.2016183894000001</v>
      </c>
      <c r="AO54" s="107">
        <v>2.0361108004999999</v>
      </c>
      <c r="AP54" s="107">
        <v>0.70913957800000005</v>
      </c>
      <c r="AQ54" s="107">
        <v>0.49497875460000001</v>
      </c>
      <c r="AR54" s="107">
        <v>0.82743718489999996</v>
      </c>
      <c r="AS54" s="107">
        <v>0.48024256240000002</v>
      </c>
      <c r="AT54" s="107">
        <v>1.4256385181</v>
      </c>
      <c r="AU54" s="106" t="s">
        <v>28</v>
      </c>
      <c r="AV54" s="106" t="s">
        <v>28</v>
      </c>
      <c r="AW54" s="106" t="s">
        <v>28</v>
      </c>
      <c r="AX54" s="106" t="s">
        <v>28</v>
      </c>
      <c r="AY54" s="106" t="s">
        <v>28</v>
      </c>
      <c r="AZ54" s="106" t="s">
        <v>28</v>
      </c>
      <c r="BA54" s="106" t="s">
        <v>28</v>
      </c>
      <c r="BB54" s="106" t="s">
        <v>28</v>
      </c>
      <c r="BC54" s="118" t="s">
        <v>28</v>
      </c>
      <c r="BD54" s="119">
        <v>87</v>
      </c>
      <c r="BE54" s="119">
        <v>81</v>
      </c>
      <c r="BF54" s="119">
        <v>128</v>
      </c>
    </row>
    <row r="55" spans="1:93" x14ac:dyDescent="0.3">
      <c r="A55" s="10"/>
      <c r="B55" t="s">
        <v>84</v>
      </c>
      <c r="C55" s="106">
        <v>136</v>
      </c>
      <c r="D55" s="116">
        <v>4303</v>
      </c>
      <c r="E55" s="117">
        <v>35.464815819999998</v>
      </c>
      <c r="F55" s="107">
        <v>22.444051529999999</v>
      </c>
      <c r="G55" s="107">
        <v>56.039488214000002</v>
      </c>
      <c r="H55" s="107">
        <v>0.61825688680000002</v>
      </c>
      <c r="I55" s="109">
        <v>31.605856378999999</v>
      </c>
      <c r="J55" s="107">
        <v>26.716381237</v>
      </c>
      <c r="K55" s="107">
        <v>37.390174537999997</v>
      </c>
      <c r="L55" s="107">
        <v>1.1233593937999999</v>
      </c>
      <c r="M55" s="107">
        <v>0.71092251679999996</v>
      </c>
      <c r="N55" s="107">
        <v>1.7750687280999999</v>
      </c>
      <c r="O55" s="116">
        <v>135</v>
      </c>
      <c r="P55" s="116">
        <v>4361</v>
      </c>
      <c r="Q55" s="117">
        <v>34.860751469</v>
      </c>
      <c r="R55" s="107">
        <v>22.030953028999999</v>
      </c>
      <c r="S55" s="107">
        <v>55.162025511000003</v>
      </c>
      <c r="T55" s="107">
        <v>0.50197172710000004</v>
      </c>
      <c r="U55" s="109">
        <v>30.956202705999999</v>
      </c>
      <c r="V55" s="107">
        <v>26.150976916000001</v>
      </c>
      <c r="W55" s="107">
        <v>36.644385753999998</v>
      </c>
      <c r="X55" s="107">
        <v>1.1702318202999999</v>
      </c>
      <c r="Y55" s="107">
        <v>0.73955153520000005</v>
      </c>
      <c r="Z55" s="107">
        <v>1.8517201954</v>
      </c>
      <c r="AA55" s="116">
        <v>103</v>
      </c>
      <c r="AB55" s="116">
        <v>4513</v>
      </c>
      <c r="AC55" s="117">
        <v>24.652680037</v>
      </c>
      <c r="AD55" s="107">
        <v>15.462199831</v>
      </c>
      <c r="AE55" s="107">
        <v>39.305832262999999</v>
      </c>
      <c r="AF55" s="107">
        <v>7.6682653099999998E-2</v>
      </c>
      <c r="AG55" s="109">
        <v>22.822955905000001</v>
      </c>
      <c r="AH55" s="107">
        <v>18.814839199000001</v>
      </c>
      <c r="AI55" s="107">
        <v>27.684919905000001</v>
      </c>
      <c r="AJ55" s="107">
        <v>0.65616834239999999</v>
      </c>
      <c r="AK55" s="107">
        <v>0.41154982010000002</v>
      </c>
      <c r="AL55" s="107">
        <v>1.0461841376000001</v>
      </c>
      <c r="AM55" s="107">
        <v>0.17889546000000001</v>
      </c>
      <c r="AN55" s="107">
        <v>0.7071758065</v>
      </c>
      <c r="AO55" s="107">
        <v>1.1720222485</v>
      </c>
      <c r="AP55" s="107">
        <v>0.42669635490000002</v>
      </c>
      <c r="AQ55" s="107">
        <v>0.9459525285</v>
      </c>
      <c r="AR55" s="107">
        <v>0.98296722150000004</v>
      </c>
      <c r="AS55" s="107">
        <v>0.59817271250000004</v>
      </c>
      <c r="AT55" s="107">
        <v>1.6152936073999999</v>
      </c>
      <c r="AU55" s="106" t="s">
        <v>28</v>
      </c>
      <c r="AV55" s="106" t="s">
        <v>28</v>
      </c>
      <c r="AW55" s="106" t="s">
        <v>28</v>
      </c>
      <c r="AX55" s="106" t="s">
        <v>28</v>
      </c>
      <c r="AY55" s="106" t="s">
        <v>28</v>
      </c>
      <c r="AZ55" s="106" t="s">
        <v>28</v>
      </c>
      <c r="BA55" s="106" t="s">
        <v>28</v>
      </c>
      <c r="BB55" s="106" t="s">
        <v>28</v>
      </c>
      <c r="BC55" s="118" t="s">
        <v>28</v>
      </c>
      <c r="BD55" s="119">
        <v>136</v>
      </c>
      <c r="BE55" s="119">
        <v>135</v>
      </c>
      <c r="BF55" s="119">
        <v>103</v>
      </c>
    </row>
    <row r="56" spans="1:93" x14ac:dyDescent="0.3">
      <c r="A56" s="10"/>
      <c r="B56" t="s">
        <v>81</v>
      </c>
      <c r="C56" s="106">
        <v>128</v>
      </c>
      <c r="D56" s="116">
        <v>4199</v>
      </c>
      <c r="E56" s="117">
        <v>36.395212098999998</v>
      </c>
      <c r="F56" s="107">
        <v>22.914872191000001</v>
      </c>
      <c r="G56" s="107">
        <v>57.805753953999996</v>
      </c>
      <c r="H56" s="107">
        <v>0.54684370469999999</v>
      </c>
      <c r="I56" s="109">
        <v>30.48344844</v>
      </c>
      <c r="J56" s="107">
        <v>25.634673897999999</v>
      </c>
      <c r="K56" s="107">
        <v>36.249364143000001</v>
      </c>
      <c r="L56" s="107">
        <v>1.1528299938</v>
      </c>
      <c r="M56" s="107">
        <v>0.72583591199999997</v>
      </c>
      <c r="N56" s="107">
        <v>1.8310157609</v>
      </c>
      <c r="O56" s="116">
        <v>163</v>
      </c>
      <c r="P56" s="116">
        <v>4216</v>
      </c>
      <c r="Q56" s="117">
        <v>43.157280569999998</v>
      </c>
      <c r="R56" s="107">
        <v>27.349052853</v>
      </c>
      <c r="S56" s="107">
        <v>68.102938562000006</v>
      </c>
      <c r="T56" s="107">
        <v>0.1112269879</v>
      </c>
      <c r="U56" s="109">
        <v>38.662239089000003</v>
      </c>
      <c r="V56" s="107">
        <v>33.160093910999997</v>
      </c>
      <c r="W56" s="107">
        <v>45.077337096999997</v>
      </c>
      <c r="X56" s="107">
        <v>1.4487359243</v>
      </c>
      <c r="Y56" s="107">
        <v>0.91807349400000005</v>
      </c>
      <c r="Z56" s="107">
        <v>2.2861304590999998</v>
      </c>
      <c r="AA56" s="116">
        <v>103</v>
      </c>
      <c r="AB56" s="116">
        <v>4236</v>
      </c>
      <c r="AC56" s="117">
        <v>25.199316887999998</v>
      </c>
      <c r="AD56" s="107">
        <v>15.761824846</v>
      </c>
      <c r="AE56" s="107">
        <v>40.287566812999998</v>
      </c>
      <c r="AF56" s="107">
        <v>9.5250753399999999E-2</v>
      </c>
      <c r="AG56" s="109">
        <v>24.315391879</v>
      </c>
      <c r="AH56" s="107">
        <v>20.04517689</v>
      </c>
      <c r="AI56" s="107">
        <v>29.495288841000001</v>
      </c>
      <c r="AJ56" s="107">
        <v>0.67071790850000002</v>
      </c>
      <c r="AK56" s="107">
        <v>0.41952479269999998</v>
      </c>
      <c r="AL56" s="107">
        <v>1.0723144866000001</v>
      </c>
      <c r="AM56" s="107">
        <v>3.6867080000000003E-2</v>
      </c>
      <c r="AN56" s="107">
        <v>0.58389491999999998</v>
      </c>
      <c r="AO56" s="107">
        <v>0.96772567249999997</v>
      </c>
      <c r="AP56" s="107">
        <v>0.35230364069999998</v>
      </c>
      <c r="AQ56" s="107">
        <v>0.50320166779999997</v>
      </c>
      <c r="AR56" s="107">
        <v>1.1857955506</v>
      </c>
      <c r="AS56" s="107">
        <v>0.72000090859999999</v>
      </c>
      <c r="AT56" s="107">
        <v>1.9529296019</v>
      </c>
      <c r="AU56" s="106" t="s">
        <v>28</v>
      </c>
      <c r="AV56" s="106" t="s">
        <v>28</v>
      </c>
      <c r="AW56" s="106" t="s">
        <v>28</v>
      </c>
      <c r="AX56" s="106" t="s">
        <v>28</v>
      </c>
      <c r="AY56" s="106" t="s">
        <v>28</v>
      </c>
      <c r="AZ56" s="106" t="s">
        <v>28</v>
      </c>
      <c r="BA56" s="106" t="s">
        <v>28</v>
      </c>
      <c r="BB56" s="106" t="s">
        <v>28</v>
      </c>
      <c r="BC56" s="118" t="s">
        <v>28</v>
      </c>
      <c r="BD56" s="119">
        <v>128</v>
      </c>
      <c r="BE56" s="119">
        <v>163</v>
      </c>
      <c r="BF56" s="119">
        <v>103</v>
      </c>
    </row>
    <row r="57" spans="1:93" x14ac:dyDescent="0.3">
      <c r="A57" s="10"/>
      <c r="B57" t="s">
        <v>82</v>
      </c>
      <c r="C57" s="106">
        <v>81</v>
      </c>
      <c r="D57" s="116">
        <v>2620</v>
      </c>
      <c r="E57" s="117">
        <v>42.728047758999999</v>
      </c>
      <c r="F57" s="107">
        <v>26.249115317000001</v>
      </c>
      <c r="G57" s="107">
        <v>69.552289411000004</v>
      </c>
      <c r="H57" s="107">
        <v>0.2234409879</v>
      </c>
      <c r="I57" s="109">
        <v>30.916030534000001</v>
      </c>
      <c r="J57" s="107">
        <v>24.865991353999998</v>
      </c>
      <c r="K57" s="107">
        <v>38.438079156999997</v>
      </c>
      <c r="L57" s="107">
        <v>1.3534245906</v>
      </c>
      <c r="M57" s="107">
        <v>0.83144913030000001</v>
      </c>
      <c r="N57" s="107">
        <v>2.2030910317000001</v>
      </c>
      <c r="O57" s="116">
        <v>88</v>
      </c>
      <c r="P57" s="116">
        <v>2890</v>
      </c>
      <c r="Q57" s="117">
        <v>38.187559127999997</v>
      </c>
      <c r="R57" s="107">
        <v>23.542253671000001</v>
      </c>
      <c r="S57" s="107">
        <v>61.943503479</v>
      </c>
      <c r="T57" s="107">
        <v>0.31427444059999998</v>
      </c>
      <c r="U57" s="109">
        <v>30.449826989999998</v>
      </c>
      <c r="V57" s="107">
        <v>24.708503350000001</v>
      </c>
      <c r="W57" s="107">
        <v>37.525217556000001</v>
      </c>
      <c r="X57" s="107">
        <v>1.281908592</v>
      </c>
      <c r="Y57" s="107">
        <v>0.79028400730000004</v>
      </c>
      <c r="Z57" s="107">
        <v>2.0793659280000001</v>
      </c>
      <c r="AA57" s="116">
        <v>80</v>
      </c>
      <c r="AB57" s="116">
        <v>3263</v>
      </c>
      <c r="AC57" s="117">
        <v>27.538407464999999</v>
      </c>
      <c r="AD57" s="107">
        <v>16.863569341000002</v>
      </c>
      <c r="AE57" s="107">
        <v>44.970543921999997</v>
      </c>
      <c r="AF57" s="107">
        <v>0.21443394599999999</v>
      </c>
      <c r="AG57" s="109">
        <v>24.517315354000001</v>
      </c>
      <c r="AH57" s="107">
        <v>19.692719165</v>
      </c>
      <c r="AI57" s="107">
        <v>30.523908208000002</v>
      </c>
      <c r="AJ57" s="107">
        <v>0.73297633979999999</v>
      </c>
      <c r="AK57" s="107">
        <v>0.4488493878</v>
      </c>
      <c r="AL57" s="107">
        <v>1.1969590008</v>
      </c>
      <c r="AM57" s="107">
        <v>0.24323336649999999</v>
      </c>
      <c r="AN57" s="107">
        <v>0.72113557650000004</v>
      </c>
      <c r="AO57" s="107">
        <v>1.2487848328</v>
      </c>
      <c r="AP57" s="107">
        <v>0.4164340453</v>
      </c>
      <c r="AQ57" s="107">
        <v>0.68675867189999995</v>
      </c>
      <c r="AR57" s="107">
        <v>0.89373517229999999</v>
      </c>
      <c r="AS57" s="107">
        <v>0.51768779769999995</v>
      </c>
      <c r="AT57" s="107">
        <v>1.5429426035</v>
      </c>
      <c r="AU57" s="106" t="s">
        <v>28</v>
      </c>
      <c r="AV57" s="106" t="s">
        <v>28</v>
      </c>
      <c r="AW57" s="106" t="s">
        <v>28</v>
      </c>
      <c r="AX57" s="106" t="s">
        <v>28</v>
      </c>
      <c r="AY57" s="106" t="s">
        <v>28</v>
      </c>
      <c r="AZ57" s="106" t="s">
        <v>28</v>
      </c>
      <c r="BA57" s="106" t="s">
        <v>28</v>
      </c>
      <c r="BB57" s="106" t="s">
        <v>28</v>
      </c>
      <c r="BC57" s="118" t="s">
        <v>28</v>
      </c>
      <c r="BD57" s="119">
        <v>81</v>
      </c>
      <c r="BE57" s="119">
        <v>88</v>
      </c>
      <c r="BF57" s="119">
        <v>80</v>
      </c>
    </row>
    <row r="58" spans="1:93" x14ac:dyDescent="0.3">
      <c r="A58" s="10"/>
      <c r="B58" t="s">
        <v>86</v>
      </c>
      <c r="C58" s="106">
        <v>64</v>
      </c>
      <c r="D58" s="116">
        <v>2412</v>
      </c>
      <c r="E58" s="117">
        <v>34.526303231999997</v>
      </c>
      <c r="F58" s="107">
        <v>21.025567760000001</v>
      </c>
      <c r="G58" s="107">
        <v>56.696001197000001</v>
      </c>
      <c r="H58" s="107">
        <v>0.72357022319999997</v>
      </c>
      <c r="I58" s="109">
        <v>26.533996683000002</v>
      </c>
      <c r="J58" s="107">
        <v>20.768373119</v>
      </c>
      <c r="K58" s="107">
        <v>33.900247069999999</v>
      </c>
      <c r="L58" s="107">
        <v>1.0936317071999999</v>
      </c>
      <c r="M58" s="107">
        <v>0.66599158930000002</v>
      </c>
      <c r="N58" s="107">
        <v>1.7958639869999999</v>
      </c>
      <c r="O58" s="116">
        <v>68</v>
      </c>
      <c r="P58" s="116">
        <v>2406</v>
      </c>
      <c r="Q58" s="117">
        <v>35.173202064000002</v>
      </c>
      <c r="R58" s="107">
        <v>21.465322127</v>
      </c>
      <c r="S58" s="107">
        <v>57.635014099999999</v>
      </c>
      <c r="T58" s="107">
        <v>0.50969531749999997</v>
      </c>
      <c r="U58" s="109">
        <v>28.262676641999999</v>
      </c>
      <c r="V58" s="107">
        <v>22.283835331999999</v>
      </c>
      <c r="W58" s="107">
        <v>35.845664763999999</v>
      </c>
      <c r="X58" s="107">
        <v>1.1807203959000001</v>
      </c>
      <c r="Y58" s="107">
        <v>0.72056401329999997</v>
      </c>
      <c r="Z58" s="107">
        <v>1.934735329</v>
      </c>
      <c r="AA58" s="116">
        <v>54</v>
      </c>
      <c r="AB58" s="116">
        <v>2375</v>
      </c>
      <c r="AC58" s="117">
        <v>25.203096757000001</v>
      </c>
      <c r="AD58" s="107">
        <v>15.131304071000001</v>
      </c>
      <c r="AE58" s="107">
        <v>41.978938706999998</v>
      </c>
      <c r="AF58" s="107">
        <v>0.12508749129999999</v>
      </c>
      <c r="AG58" s="109">
        <v>22.736842105000001</v>
      </c>
      <c r="AH58" s="107">
        <v>17.413909679</v>
      </c>
      <c r="AI58" s="107">
        <v>29.686842210999998</v>
      </c>
      <c r="AJ58" s="107">
        <v>0.67081851540000004</v>
      </c>
      <c r="AK58" s="107">
        <v>0.40274252929999999</v>
      </c>
      <c r="AL58" s="107">
        <v>1.1173329060999999</v>
      </c>
      <c r="AM58" s="107">
        <v>0.25630080350000001</v>
      </c>
      <c r="AN58" s="107">
        <v>0.71654257440000002</v>
      </c>
      <c r="AO58" s="107">
        <v>1.2740216647</v>
      </c>
      <c r="AP58" s="107">
        <v>0.40300198590000003</v>
      </c>
      <c r="AQ58" s="107">
        <v>0.94844860929999997</v>
      </c>
      <c r="AR58" s="107">
        <v>1.0187364058999999</v>
      </c>
      <c r="AS58" s="107">
        <v>0.58032927199999995</v>
      </c>
      <c r="AT58" s="107">
        <v>1.788336234</v>
      </c>
      <c r="AU58" s="106" t="s">
        <v>28</v>
      </c>
      <c r="AV58" s="106" t="s">
        <v>28</v>
      </c>
      <c r="AW58" s="106" t="s">
        <v>28</v>
      </c>
      <c r="AX58" s="106" t="s">
        <v>28</v>
      </c>
      <c r="AY58" s="106" t="s">
        <v>28</v>
      </c>
      <c r="AZ58" s="106" t="s">
        <v>28</v>
      </c>
      <c r="BA58" s="106" t="s">
        <v>28</v>
      </c>
      <c r="BB58" s="106" t="s">
        <v>28</v>
      </c>
      <c r="BC58" s="118" t="s">
        <v>28</v>
      </c>
      <c r="BD58" s="119">
        <v>64</v>
      </c>
      <c r="BE58" s="119">
        <v>68</v>
      </c>
      <c r="BF58" s="119">
        <v>54</v>
      </c>
    </row>
    <row r="59" spans="1:93" x14ac:dyDescent="0.3">
      <c r="A59" s="10"/>
      <c r="B59" t="s">
        <v>89</v>
      </c>
      <c r="C59" s="106">
        <v>89</v>
      </c>
      <c r="D59" s="116">
        <v>2592</v>
      </c>
      <c r="E59" s="117">
        <v>36.221589672999997</v>
      </c>
      <c r="F59" s="107">
        <v>22.541743823000001</v>
      </c>
      <c r="G59" s="107">
        <v>58.203285811999997</v>
      </c>
      <c r="H59" s="107">
        <v>0.57006559459999995</v>
      </c>
      <c r="I59" s="109">
        <v>34.336419753000001</v>
      </c>
      <c r="J59" s="107">
        <v>27.895093813999999</v>
      </c>
      <c r="K59" s="107">
        <v>42.265128388999997</v>
      </c>
      <c r="L59" s="107">
        <v>1.1473304478999999</v>
      </c>
      <c r="M59" s="107">
        <v>0.7140169515</v>
      </c>
      <c r="N59" s="107">
        <v>1.8436077097000001</v>
      </c>
      <c r="O59" s="116">
        <v>101</v>
      </c>
      <c r="P59" s="116">
        <v>2549</v>
      </c>
      <c r="Q59" s="117">
        <v>41.394021860000002</v>
      </c>
      <c r="R59" s="107">
        <v>25.895387833000001</v>
      </c>
      <c r="S59" s="107">
        <v>66.168734635000007</v>
      </c>
      <c r="T59" s="107">
        <v>0.16925763790000001</v>
      </c>
      <c r="U59" s="109">
        <v>39.623381717999997</v>
      </c>
      <c r="V59" s="107">
        <v>32.602718871</v>
      </c>
      <c r="W59" s="107">
        <v>48.155872674999998</v>
      </c>
      <c r="X59" s="107">
        <v>1.3895455350000001</v>
      </c>
      <c r="Y59" s="107">
        <v>0.86927577759999997</v>
      </c>
      <c r="Z59" s="107">
        <v>2.2212016527</v>
      </c>
      <c r="AA59" s="116">
        <v>71</v>
      </c>
      <c r="AB59" s="116">
        <v>2469</v>
      </c>
      <c r="AC59" s="117">
        <v>28.461325479999999</v>
      </c>
      <c r="AD59" s="107">
        <v>17.484681595000001</v>
      </c>
      <c r="AE59" s="107">
        <v>46.328956218000002</v>
      </c>
      <c r="AF59" s="107">
        <v>0.2639840088</v>
      </c>
      <c r="AG59" s="109">
        <v>28.756581612000002</v>
      </c>
      <c r="AH59" s="107">
        <v>22.788630195</v>
      </c>
      <c r="AI59" s="107">
        <v>36.287437152999999</v>
      </c>
      <c r="AJ59" s="107">
        <v>0.75754119779999995</v>
      </c>
      <c r="AK59" s="107">
        <v>0.46538122929999998</v>
      </c>
      <c r="AL59" s="107">
        <v>1.2331151973000001</v>
      </c>
      <c r="AM59" s="107">
        <v>0.16862118640000001</v>
      </c>
      <c r="AN59" s="107">
        <v>0.6875709149</v>
      </c>
      <c r="AO59" s="107">
        <v>1.1720123656000001</v>
      </c>
      <c r="AP59" s="107">
        <v>0.40336926200000001</v>
      </c>
      <c r="AQ59" s="107">
        <v>0.61577143590000005</v>
      </c>
      <c r="AR59" s="107">
        <v>1.1427997013</v>
      </c>
      <c r="AS59" s="107">
        <v>0.67853169999999996</v>
      </c>
      <c r="AT59" s="107">
        <v>1.9247312355999999</v>
      </c>
      <c r="AU59" s="106" t="s">
        <v>28</v>
      </c>
      <c r="AV59" s="106" t="s">
        <v>28</v>
      </c>
      <c r="AW59" s="106" t="s">
        <v>28</v>
      </c>
      <c r="AX59" s="106" t="s">
        <v>28</v>
      </c>
      <c r="AY59" s="106" t="s">
        <v>28</v>
      </c>
      <c r="AZ59" s="106" t="s">
        <v>28</v>
      </c>
      <c r="BA59" s="106" t="s">
        <v>28</v>
      </c>
      <c r="BB59" s="106" t="s">
        <v>28</v>
      </c>
      <c r="BC59" s="118" t="s">
        <v>28</v>
      </c>
      <c r="BD59" s="119">
        <v>89</v>
      </c>
      <c r="BE59" s="119">
        <v>101</v>
      </c>
      <c r="BF59" s="119">
        <v>71</v>
      </c>
    </row>
    <row r="60" spans="1:93" x14ac:dyDescent="0.3">
      <c r="A60" s="10"/>
      <c r="B60" t="s">
        <v>87</v>
      </c>
      <c r="C60" s="106">
        <v>176</v>
      </c>
      <c r="D60" s="116">
        <v>5285</v>
      </c>
      <c r="E60" s="117">
        <v>41.621256334000002</v>
      </c>
      <c r="F60" s="107">
        <v>26.458171326999999</v>
      </c>
      <c r="G60" s="107">
        <v>65.474252073000002</v>
      </c>
      <c r="H60" s="107">
        <v>0.23180127189999999</v>
      </c>
      <c r="I60" s="109">
        <v>33.301797540000003</v>
      </c>
      <c r="J60" s="107">
        <v>28.728036620000001</v>
      </c>
      <c r="K60" s="107">
        <v>38.603742193999999</v>
      </c>
      <c r="L60" s="107">
        <v>1.3183666179</v>
      </c>
      <c r="M60" s="107">
        <v>0.83807104639999996</v>
      </c>
      <c r="N60" s="107">
        <v>2.0739178936</v>
      </c>
      <c r="O60" s="116">
        <v>149</v>
      </c>
      <c r="P60" s="116">
        <v>5436</v>
      </c>
      <c r="Q60" s="117">
        <v>33.236117917000001</v>
      </c>
      <c r="R60" s="107">
        <v>21.094428465</v>
      </c>
      <c r="S60" s="107">
        <v>52.366412111000002</v>
      </c>
      <c r="T60" s="107">
        <v>0.63694668860000003</v>
      </c>
      <c r="U60" s="109">
        <v>27.409860191</v>
      </c>
      <c r="V60" s="107">
        <v>23.343913906000001</v>
      </c>
      <c r="W60" s="107">
        <v>32.183996168</v>
      </c>
      <c r="X60" s="107">
        <v>1.1156949041999999</v>
      </c>
      <c r="Y60" s="107">
        <v>0.70811357699999999</v>
      </c>
      <c r="Z60" s="107">
        <v>1.7578749506</v>
      </c>
      <c r="AA60" s="116">
        <v>140</v>
      </c>
      <c r="AB60" s="116">
        <v>5687</v>
      </c>
      <c r="AC60" s="117">
        <v>27.059351672999998</v>
      </c>
      <c r="AD60" s="107">
        <v>17.093820916999999</v>
      </c>
      <c r="AE60" s="107">
        <v>42.834689595</v>
      </c>
      <c r="AF60" s="107">
        <v>0.16138270560000001</v>
      </c>
      <c r="AG60" s="109">
        <v>24.617548795000001</v>
      </c>
      <c r="AH60" s="107">
        <v>20.859560164000001</v>
      </c>
      <c r="AI60" s="107">
        <v>29.052564097000001</v>
      </c>
      <c r="AJ60" s="107">
        <v>0.72022554579999998</v>
      </c>
      <c r="AK60" s="107">
        <v>0.45497788150000001</v>
      </c>
      <c r="AL60" s="107">
        <v>1.1401100095000001</v>
      </c>
      <c r="AM60" s="107">
        <v>0.41527570489999999</v>
      </c>
      <c r="AN60" s="107">
        <v>0.81415500269999996</v>
      </c>
      <c r="AO60" s="107">
        <v>1.3351744651999999</v>
      </c>
      <c r="AP60" s="107">
        <v>0.49645075290000001</v>
      </c>
      <c r="AQ60" s="107">
        <v>0.3668312849</v>
      </c>
      <c r="AR60" s="107">
        <v>0.79853711409999995</v>
      </c>
      <c r="AS60" s="107">
        <v>0.4898816574</v>
      </c>
      <c r="AT60" s="107">
        <v>1.3016644181000001</v>
      </c>
      <c r="AU60" s="106" t="s">
        <v>28</v>
      </c>
      <c r="AV60" s="106" t="s">
        <v>28</v>
      </c>
      <c r="AW60" s="106" t="s">
        <v>28</v>
      </c>
      <c r="AX60" s="106" t="s">
        <v>28</v>
      </c>
      <c r="AY60" s="106" t="s">
        <v>28</v>
      </c>
      <c r="AZ60" s="106" t="s">
        <v>28</v>
      </c>
      <c r="BA60" s="106" t="s">
        <v>28</v>
      </c>
      <c r="BB60" s="106" t="s">
        <v>28</v>
      </c>
      <c r="BC60" s="118" t="s">
        <v>28</v>
      </c>
      <c r="BD60" s="119">
        <v>176</v>
      </c>
      <c r="BE60" s="119">
        <v>149</v>
      </c>
      <c r="BF60" s="119">
        <v>140</v>
      </c>
    </row>
    <row r="61" spans="1:93" x14ac:dyDescent="0.3">
      <c r="A61" s="10"/>
      <c r="B61" t="s">
        <v>85</v>
      </c>
      <c r="C61" s="106">
        <v>179</v>
      </c>
      <c r="D61" s="116">
        <v>5538</v>
      </c>
      <c r="E61" s="117">
        <v>38.428503343999999</v>
      </c>
      <c r="F61" s="107">
        <v>24.500636794999998</v>
      </c>
      <c r="G61" s="107">
        <v>60.273938248999997</v>
      </c>
      <c r="H61" s="107">
        <v>0.39198823799999999</v>
      </c>
      <c r="I61" s="109">
        <v>32.322137955999999</v>
      </c>
      <c r="J61" s="107">
        <v>27.917613415000002</v>
      </c>
      <c r="K61" s="107">
        <v>37.421558445000002</v>
      </c>
      <c r="L61" s="107">
        <v>1.2172351449000001</v>
      </c>
      <c r="M61" s="107">
        <v>0.77606551339999996</v>
      </c>
      <c r="N61" s="107">
        <v>1.9091962885</v>
      </c>
      <c r="O61" s="116">
        <v>155</v>
      </c>
      <c r="P61" s="116">
        <v>5569</v>
      </c>
      <c r="Q61" s="117">
        <v>31.525223358000002</v>
      </c>
      <c r="R61" s="107">
        <v>20.035782867000002</v>
      </c>
      <c r="S61" s="107">
        <v>49.603238083000001</v>
      </c>
      <c r="T61" s="107">
        <v>0.80656130650000002</v>
      </c>
      <c r="U61" s="109">
        <v>27.832644998999999</v>
      </c>
      <c r="V61" s="107">
        <v>23.778493000000001</v>
      </c>
      <c r="W61" s="107">
        <v>32.578016093999999</v>
      </c>
      <c r="X61" s="107">
        <v>1.0582623139</v>
      </c>
      <c r="Y61" s="107">
        <v>0.67257616850000002</v>
      </c>
      <c r="Z61" s="107">
        <v>1.6651186549000001</v>
      </c>
      <c r="AA61" s="116">
        <v>164</v>
      </c>
      <c r="AB61" s="116">
        <v>5554</v>
      </c>
      <c r="AC61" s="117">
        <v>31.023946991999999</v>
      </c>
      <c r="AD61" s="107">
        <v>19.727640034</v>
      </c>
      <c r="AE61" s="107">
        <v>48.788668350000002</v>
      </c>
      <c r="AF61" s="107">
        <v>0.4071763672</v>
      </c>
      <c r="AG61" s="109">
        <v>29.528267915000001</v>
      </c>
      <c r="AH61" s="107">
        <v>25.337881404000001</v>
      </c>
      <c r="AI61" s="107">
        <v>34.411661817999999</v>
      </c>
      <c r="AJ61" s="107">
        <v>0.82574924279999995</v>
      </c>
      <c r="AK61" s="107">
        <v>0.52508095840000002</v>
      </c>
      <c r="AL61" s="107">
        <v>1.2985841536</v>
      </c>
      <c r="AM61" s="107">
        <v>0.94859461509999998</v>
      </c>
      <c r="AN61" s="107">
        <v>0.98409919700000004</v>
      </c>
      <c r="AO61" s="107">
        <v>1.601988977</v>
      </c>
      <c r="AP61" s="107">
        <v>0.60453052009999997</v>
      </c>
      <c r="AQ61" s="107">
        <v>0.42320673809999998</v>
      </c>
      <c r="AR61" s="107">
        <v>0.8203604256</v>
      </c>
      <c r="AS61" s="107">
        <v>0.50529970030000004</v>
      </c>
      <c r="AT61" s="107">
        <v>1.3318654799</v>
      </c>
      <c r="AU61" s="106" t="s">
        <v>28</v>
      </c>
      <c r="AV61" s="106" t="s">
        <v>28</v>
      </c>
      <c r="AW61" s="106" t="s">
        <v>28</v>
      </c>
      <c r="AX61" s="106" t="s">
        <v>28</v>
      </c>
      <c r="AY61" s="106" t="s">
        <v>28</v>
      </c>
      <c r="AZ61" s="106" t="s">
        <v>28</v>
      </c>
      <c r="BA61" s="106" t="s">
        <v>28</v>
      </c>
      <c r="BB61" s="106" t="s">
        <v>28</v>
      </c>
      <c r="BC61" s="118" t="s">
        <v>28</v>
      </c>
      <c r="BD61" s="119">
        <v>179</v>
      </c>
      <c r="BE61" s="119">
        <v>155</v>
      </c>
      <c r="BF61" s="119">
        <v>164</v>
      </c>
    </row>
    <row r="62" spans="1:93" x14ac:dyDescent="0.3">
      <c r="A62" s="10"/>
      <c r="B62" t="s">
        <v>88</v>
      </c>
      <c r="C62" s="106">
        <v>122</v>
      </c>
      <c r="D62" s="116">
        <v>4813</v>
      </c>
      <c r="E62" s="117">
        <v>29.181144592999999</v>
      </c>
      <c r="F62" s="107">
        <v>18.395883427000001</v>
      </c>
      <c r="G62" s="107">
        <v>46.289660570999999</v>
      </c>
      <c r="H62" s="107">
        <v>0.73816283459999998</v>
      </c>
      <c r="I62" s="109">
        <v>25.348015791000002</v>
      </c>
      <c r="J62" s="107">
        <v>21.226569024</v>
      </c>
      <c r="K62" s="107">
        <v>30.269701325</v>
      </c>
      <c r="L62" s="107">
        <v>0.92432209620000005</v>
      </c>
      <c r="M62" s="107">
        <v>0.58269549629999995</v>
      </c>
      <c r="N62" s="107">
        <v>1.4662398164999999</v>
      </c>
      <c r="O62" s="116">
        <v>143</v>
      </c>
      <c r="P62" s="116">
        <v>4754</v>
      </c>
      <c r="Q62" s="117">
        <v>34.655957006999998</v>
      </c>
      <c r="R62" s="107">
        <v>21.976119271000002</v>
      </c>
      <c r="S62" s="107">
        <v>54.651840085000003</v>
      </c>
      <c r="T62" s="107">
        <v>0.51501414040000004</v>
      </c>
      <c r="U62" s="109">
        <v>30.079932688</v>
      </c>
      <c r="V62" s="107">
        <v>25.532645246000001</v>
      </c>
      <c r="W62" s="107">
        <v>35.437078368000002</v>
      </c>
      <c r="X62" s="107">
        <v>1.1633571264</v>
      </c>
      <c r="Y62" s="107">
        <v>0.73771083449999997</v>
      </c>
      <c r="Z62" s="107">
        <v>1.8345939089000001</v>
      </c>
      <c r="AA62" s="116">
        <v>124</v>
      </c>
      <c r="AB62" s="116">
        <v>4766</v>
      </c>
      <c r="AC62" s="117">
        <v>29.117504425</v>
      </c>
      <c r="AD62" s="107">
        <v>18.389351855000001</v>
      </c>
      <c r="AE62" s="107">
        <v>46.104347267999998</v>
      </c>
      <c r="AF62" s="107">
        <v>0.27702397690000002</v>
      </c>
      <c r="AG62" s="109">
        <v>26.017624843</v>
      </c>
      <c r="AH62" s="107">
        <v>21.818630724999998</v>
      </c>
      <c r="AI62" s="107">
        <v>31.024715114999999</v>
      </c>
      <c r="AJ62" s="107">
        <v>0.7750063922</v>
      </c>
      <c r="AK62" s="107">
        <v>0.48946039569999999</v>
      </c>
      <c r="AL62" s="107">
        <v>1.2271368906</v>
      </c>
      <c r="AM62" s="107">
        <v>0.49113077849999998</v>
      </c>
      <c r="AN62" s="107">
        <v>0.84018757349999995</v>
      </c>
      <c r="AO62" s="107">
        <v>1.3792786433999999</v>
      </c>
      <c r="AP62" s="107">
        <v>0.51180025299999998</v>
      </c>
      <c r="AQ62" s="107">
        <v>0.49785232779999999</v>
      </c>
      <c r="AR62" s="107">
        <v>1.1876147249</v>
      </c>
      <c r="AS62" s="107">
        <v>0.72237507599999995</v>
      </c>
      <c r="AT62" s="107">
        <v>1.9524880931999999</v>
      </c>
      <c r="AU62" s="106" t="s">
        <v>28</v>
      </c>
      <c r="AV62" s="106" t="s">
        <v>28</v>
      </c>
      <c r="AW62" s="106" t="s">
        <v>28</v>
      </c>
      <c r="AX62" s="106" t="s">
        <v>28</v>
      </c>
      <c r="AY62" s="106" t="s">
        <v>28</v>
      </c>
      <c r="AZ62" s="106" t="s">
        <v>28</v>
      </c>
      <c r="BA62" s="106" t="s">
        <v>28</v>
      </c>
      <c r="BB62" s="106" t="s">
        <v>28</v>
      </c>
      <c r="BC62" s="118" t="s">
        <v>28</v>
      </c>
      <c r="BD62" s="119">
        <v>122</v>
      </c>
      <c r="BE62" s="119">
        <v>143</v>
      </c>
      <c r="BF62" s="119">
        <v>124</v>
      </c>
    </row>
    <row r="63" spans="1:93" x14ac:dyDescent="0.3">
      <c r="A63" s="10"/>
      <c r="B63" t="s">
        <v>90</v>
      </c>
      <c r="C63" s="106">
        <v>142</v>
      </c>
      <c r="D63" s="116">
        <v>3678</v>
      </c>
      <c r="E63" s="117">
        <v>41.458451812</v>
      </c>
      <c r="F63" s="107">
        <v>26.261052177</v>
      </c>
      <c r="G63" s="107">
        <v>65.450661116000006</v>
      </c>
      <c r="H63" s="107">
        <v>0.24216652550000001</v>
      </c>
      <c r="I63" s="109">
        <v>38.607939096999999</v>
      </c>
      <c r="J63" s="107">
        <v>32.752569190000003</v>
      </c>
      <c r="K63" s="107">
        <v>45.510108006999999</v>
      </c>
      <c r="L63" s="107">
        <v>1.3132097325000001</v>
      </c>
      <c r="M63" s="107">
        <v>0.83182723420000004</v>
      </c>
      <c r="N63" s="107">
        <v>2.0731706424</v>
      </c>
      <c r="O63" s="116">
        <v>118</v>
      </c>
      <c r="P63" s="116">
        <v>3799</v>
      </c>
      <c r="Q63" s="117">
        <v>30.924007116999999</v>
      </c>
      <c r="R63" s="107">
        <v>19.461505382999999</v>
      </c>
      <c r="S63" s="107">
        <v>49.137730988999998</v>
      </c>
      <c r="T63" s="107">
        <v>0.8743190059</v>
      </c>
      <c r="U63" s="109">
        <v>31.060805474999999</v>
      </c>
      <c r="V63" s="107">
        <v>25.933029866999998</v>
      </c>
      <c r="W63" s="107">
        <v>37.202503591999999</v>
      </c>
      <c r="X63" s="107">
        <v>1.0380802366999999</v>
      </c>
      <c r="Y63" s="107">
        <v>0.65329839170000004</v>
      </c>
      <c r="Z63" s="107">
        <v>1.649492164</v>
      </c>
      <c r="AA63" s="116">
        <v>112</v>
      </c>
      <c r="AB63" s="116">
        <v>3754</v>
      </c>
      <c r="AC63" s="117">
        <v>30.165148845000001</v>
      </c>
      <c r="AD63" s="107">
        <v>18.939256856</v>
      </c>
      <c r="AE63" s="107">
        <v>48.044979363000003</v>
      </c>
      <c r="AF63" s="107">
        <v>0.35525478459999998</v>
      </c>
      <c r="AG63" s="109">
        <v>29.834842834</v>
      </c>
      <c r="AH63" s="107">
        <v>24.790927125</v>
      </c>
      <c r="AI63" s="107">
        <v>35.904984208999998</v>
      </c>
      <c r="AJ63" s="107">
        <v>0.802891032</v>
      </c>
      <c r="AK63" s="107">
        <v>0.50409694849999998</v>
      </c>
      <c r="AL63" s="107">
        <v>1.2787897472</v>
      </c>
      <c r="AM63" s="107">
        <v>0.92364057219999995</v>
      </c>
      <c r="AN63" s="107">
        <v>0.97546054530000004</v>
      </c>
      <c r="AO63" s="107">
        <v>1.6212676549</v>
      </c>
      <c r="AP63" s="107">
        <v>0.58690079490000002</v>
      </c>
      <c r="AQ63" s="107">
        <v>0.25024881929999998</v>
      </c>
      <c r="AR63" s="107">
        <v>0.74590356769999999</v>
      </c>
      <c r="AS63" s="107">
        <v>0.45252814930000002</v>
      </c>
      <c r="AT63" s="107">
        <v>1.2294751899</v>
      </c>
      <c r="AU63" s="106" t="s">
        <v>28</v>
      </c>
      <c r="AV63" s="106" t="s">
        <v>28</v>
      </c>
      <c r="AW63" s="106" t="s">
        <v>28</v>
      </c>
      <c r="AX63" s="106" t="s">
        <v>28</v>
      </c>
      <c r="AY63" s="106" t="s">
        <v>28</v>
      </c>
      <c r="AZ63" s="106" t="s">
        <v>28</v>
      </c>
      <c r="BA63" s="106" t="s">
        <v>28</v>
      </c>
      <c r="BB63" s="106" t="s">
        <v>28</v>
      </c>
      <c r="BC63" s="118" t="s">
        <v>28</v>
      </c>
      <c r="BD63" s="119">
        <v>142</v>
      </c>
      <c r="BE63" s="119">
        <v>118</v>
      </c>
      <c r="BF63" s="119">
        <v>112</v>
      </c>
    </row>
    <row r="64" spans="1:93" x14ac:dyDescent="0.3">
      <c r="A64" s="10"/>
      <c r="B64" t="s">
        <v>93</v>
      </c>
      <c r="C64" s="106">
        <v>100</v>
      </c>
      <c r="D64" s="116">
        <v>2109</v>
      </c>
      <c r="E64" s="117">
        <v>52.163642091</v>
      </c>
      <c r="F64" s="107">
        <v>32.537364162000003</v>
      </c>
      <c r="G64" s="107">
        <v>83.628333955000002</v>
      </c>
      <c r="H64" s="107">
        <v>3.7046466200000003E-2</v>
      </c>
      <c r="I64" s="109">
        <v>47.415836890000001</v>
      </c>
      <c r="J64" s="107">
        <v>38.976538415999997</v>
      </c>
      <c r="K64" s="107">
        <v>57.682433568999997</v>
      </c>
      <c r="L64" s="107">
        <v>1.6523000615000001</v>
      </c>
      <c r="M64" s="107">
        <v>1.0306314255</v>
      </c>
      <c r="N64" s="107">
        <v>2.6489542484999999</v>
      </c>
      <c r="O64" s="116">
        <v>43</v>
      </c>
      <c r="P64" s="116">
        <v>2202</v>
      </c>
      <c r="Q64" s="117">
        <v>22.211152438999999</v>
      </c>
      <c r="R64" s="107">
        <v>13.147046297999999</v>
      </c>
      <c r="S64" s="107">
        <v>37.524420429999999</v>
      </c>
      <c r="T64" s="107">
        <v>0.27254697709999998</v>
      </c>
      <c r="U64" s="109">
        <v>19.527702089000002</v>
      </c>
      <c r="V64" s="107">
        <v>14.48251952</v>
      </c>
      <c r="W64" s="107">
        <v>26.330442596000001</v>
      </c>
      <c r="X64" s="107">
        <v>0.74560060399999994</v>
      </c>
      <c r="Y64" s="107">
        <v>0.44132989890000002</v>
      </c>
      <c r="Z64" s="107">
        <v>1.2596478553999999</v>
      </c>
      <c r="AA64" s="116">
        <v>66</v>
      </c>
      <c r="AB64" s="116">
        <v>2145</v>
      </c>
      <c r="AC64" s="117">
        <v>30.545698948999998</v>
      </c>
      <c r="AD64" s="107">
        <v>18.704277831999999</v>
      </c>
      <c r="AE64" s="107">
        <v>49.883760957</v>
      </c>
      <c r="AF64" s="107">
        <v>0.40813099809999998</v>
      </c>
      <c r="AG64" s="109">
        <v>30.769230769</v>
      </c>
      <c r="AH64" s="107">
        <v>24.173579982</v>
      </c>
      <c r="AI64" s="107">
        <v>39.164474720999998</v>
      </c>
      <c r="AJ64" s="107">
        <v>0.81301994820000001</v>
      </c>
      <c r="AK64" s="107">
        <v>0.4978426266</v>
      </c>
      <c r="AL64" s="107">
        <v>1.3277316986000001</v>
      </c>
      <c r="AM64" s="107">
        <v>0.28597953990000002</v>
      </c>
      <c r="AN64" s="107">
        <v>1.3752415158</v>
      </c>
      <c r="AO64" s="107">
        <v>2.4692797691999999</v>
      </c>
      <c r="AP64" s="107">
        <v>0.76592747829999996</v>
      </c>
      <c r="AQ64" s="107">
        <v>3.3102282000000002E-3</v>
      </c>
      <c r="AR64" s="107">
        <v>0.42579757759999998</v>
      </c>
      <c r="AS64" s="107">
        <v>0.2408726159</v>
      </c>
      <c r="AT64" s="107">
        <v>0.7526948483</v>
      </c>
      <c r="AU64" s="106" t="s">
        <v>28</v>
      </c>
      <c r="AV64" s="106" t="s">
        <v>28</v>
      </c>
      <c r="AW64" s="106" t="s">
        <v>28</v>
      </c>
      <c r="AX64" s="106" t="s">
        <v>228</v>
      </c>
      <c r="AY64" s="106" t="s">
        <v>28</v>
      </c>
      <c r="AZ64" s="106" t="s">
        <v>28</v>
      </c>
      <c r="BA64" s="106" t="s">
        <v>28</v>
      </c>
      <c r="BB64" s="106" t="s">
        <v>28</v>
      </c>
      <c r="BC64" s="118" t="s">
        <v>420</v>
      </c>
      <c r="BD64" s="119">
        <v>100</v>
      </c>
      <c r="BE64" s="119">
        <v>43</v>
      </c>
      <c r="BF64" s="119">
        <v>66</v>
      </c>
    </row>
    <row r="65" spans="1:93" x14ac:dyDescent="0.3">
      <c r="A65" s="10"/>
      <c r="B65" t="s">
        <v>92</v>
      </c>
      <c r="C65" s="106">
        <v>78</v>
      </c>
      <c r="D65" s="116">
        <v>2067</v>
      </c>
      <c r="E65" s="117">
        <v>36.535805793000002</v>
      </c>
      <c r="F65" s="107">
        <v>22.452556933</v>
      </c>
      <c r="G65" s="107">
        <v>59.452698814000001</v>
      </c>
      <c r="H65" s="107">
        <v>0.5565156698</v>
      </c>
      <c r="I65" s="109">
        <v>37.735849057000003</v>
      </c>
      <c r="J65" s="107">
        <v>30.225572127</v>
      </c>
      <c r="K65" s="107">
        <v>47.112236553999999</v>
      </c>
      <c r="L65" s="107">
        <v>1.1572833441000001</v>
      </c>
      <c r="M65" s="107">
        <v>0.71119192819999999</v>
      </c>
      <c r="N65" s="107">
        <v>1.8831832664999999</v>
      </c>
      <c r="O65" s="116">
        <v>81</v>
      </c>
      <c r="P65" s="116">
        <v>2237</v>
      </c>
      <c r="Q65" s="117">
        <v>40.847094685000002</v>
      </c>
      <c r="R65" s="107">
        <v>25.328319868000001</v>
      </c>
      <c r="S65" s="107">
        <v>65.874292213000004</v>
      </c>
      <c r="T65" s="107">
        <v>0.1954525335</v>
      </c>
      <c r="U65" s="109">
        <v>36.209208762000003</v>
      </c>
      <c r="V65" s="107">
        <v>29.123333637999998</v>
      </c>
      <c r="W65" s="107">
        <v>45.01911819</v>
      </c>
      <c r="X65" s="107">
        <v>1.3711858739</v>
      </c>
      <c r="Y65" s="107">
        <v>0.85024001530000004</v>
      </c>
      <c r="Z65" s="107">
        <v>2.2113175889000001</v>
      </c>
      <c r="AA65" s="116">
        <v>79</v>
      </c>
      <c r="AB65" s="116">
        <v>2348</v>
      </c>
      <c r="AC65" s="117">
        <v>37.211812103</v>
      </c>
      <c r="AD65" s="107">
        <v>23.071820098</v>
      </c>
      <c r="AE65" s="107">
        <v>60.017759939999998</v>
      </c>
      <c r="AF65" s="107">
        <v>0.96861057029999997</v>
      </c>
      <c r="AG65" s="109">
        <v>33.645655877000003</v>
      </c>
      <c r="AH65" s="107">
        <v>26.987418448</v>
      </c>
      <c r="AI65" s="107">
        <v>41.946589357000001</v>
      </c>
      <c r="AJ65" s="107">
        <v>0.99044862590000005</v>
      </c>
      <c r="AK65" s="107">
        <v>0.61409136559999999</v>
      </c>
      <c r="AL65" s="107">
        <v>1.5974633994</v>
      </c>
      <c r="AM65" s="107">
        <v>0.73171178550000004</v>
      </c>
      <c r="AN65" s="107">
        <v>0.91100266470000002</v>
      </c>
      <c r="AO65" s="107">
        <v>1.5521487056000001</v>
      </c>
      <c r="AP65" s="107">
        <v>0.53469480859999996</v>
      </c>
      <c r="AQ65" s="107">
        <v>0.68592343239999998</v>
      </c>
      <c r="AR65" s="107">
        <v>1.1180017465000001</v>
      </c>
      <c r="AS65" s="107">
        <v>0.65111463869999997</v>
      </c>
      <c r="AT65" s="107">
        <v>1.9196740956</v>
      </c>
      <c r="AU65" s="106" t="s">
        <v>28</v>
      </c>
      <c r="AV65" s="106" t="s">
        <v>28</v>
      </c>
      <c r="AW65" s="106" t="s">
        <v>28</v>
      </c>
      <c r="AX65" s="106" t="s">
        <v>28</v>
      </c>
      <c r="AY65" s="106" t="s">
        <v>28</v>
      </c>
      <c r="AZ65" s="106" t="s">
        <v>28</v>
      </c>
      <c r="BA65" s="106" t="s">
        <v>28</v>
      </c>
      <c r="BB65" s="106" t="s">
        <v>28</v>
      </c>
      <c r="BC65" s="118" t="s">
        <v>28</v>
      </c>
      <c r="BD65" s="119">
        <v>78</v>
      </c>
      <c r="BE65" s="119">
        <v>81</v>
      </c>
      <c r="BF65" s="119">
        <v>79</v>
      </c>
    </row>
    <row r="66" spans="1:93" x14ac:dyDescent="0.3">
      <c r="A66" s="10"/>
      <c r="B66" t="s">
        <v>91</v>
      </c>
      <c r="C66" s="106">
        <v>77</v>
      </c>
      <c r="D66" s="116">
        <v>2750</v>
      </c>
      <c r="E66" s="117">
        <v>35.242756755000002</v>
      </c>
      <c r="F66" s="107">
        <v>21.685975497000001</v>
      </c>
      <c r="G66" s="107">
        <v>57.274430834999997</v>
      </c>
      <c r="H66" s="107">
        <v>0.65692997099999995</v>
      </c>
      <c r="I66" s="109">
        <v>28</v>
      </c>
      <c r="J66" s="107">
        <v>22.395182856000002</v>
      </c>
      <c r="K66" s="107">
        <v>35.007528407000002</v>
      </c>
      <c r="L66" s="107">
        <v>1.1163256019000001</v>
      </c>
      <c r="M66" s="107">
        <v>0.6869102158</v>
      </c>
      <c r="N66" s="107">
        <v>1.8141859309999999</v>
      </c>
      <c r="O66" s="116">
        <v>69</v>
      </c>
      <c r="P66" s="116">
        <v>2839</v>
      </c>
      <c r="Q66" s="117">
        <v>30.066231287000001</v>
      </c>
      <c r="R66" s="107">
        <v>18.373364158000001</v>
      </c>
      <c r="S66" s="107">
        <v>49.200476082000002</v>
      </c>
      <c r="T66" s="107">
        <v>0.97065778020000004</v>
      </c>
      <c r="U66" s="109">
        <v>24.304332510999998</v>
      </c>
      <c r="V66" s="107">
        <v>19.196014720000001</v>
      </c>
      <c r="W66" s="107">
        <v>30.772042398</v>
      </c>
      <c r="X66" s="107">
        <v>1.0092857750999999</v>
      </c>
      <c r="Y66" s="107">
        <v>0.61677085200000004</v>
      </c>
      <c r="Z66" s="107">
        <v>1.6515984383</v>
      </c>
      <c r="AA66" s="116">
        <v>111</v>
      </c>
      <c r="AB66" s="116">
        <v>2906</v>
      </c>
      <c r="AC66" s="117">
        <v>42.966344307</v>
      </c>
      <c r="AD66" s="107">
        <v>26.967209782000001</v>
      </c>
      <c r="AE66" s="107">
        <v>68.457462153999998</v>
      </c>
      <c r="AF66" s="107">
        <v>0.57230714599999999</v>
      </c>
      <c r="AG66" s="109">
        <v>38.196834136</v>
      </c>
      <c r="AH66" s="107">
        <v>31.712822280000001</v>
      </c>
      <c r="AI66" s="107">
        <v>46.006568735999998</v>
      </c>
      <c r="AJ66" s="107">
        <v>1.1436141985999999</v>
      </c>
      <c r="AK66" s="107">
        <v>0.71777305010000003</v>
      </c>
      <c r="AL66" s="107">
        <v>1.8220988306999999</v>
      </c>
      <c r="AM66" s="107">
        <v>0.1911425645</v>
      </c>
      <c r="AN66" s="107">
        <v>1.4290565351</v>
      </c>
      <c r="AO66" s="107">
        <v>2.4407494262</v>
      </c>
      <c r="AP66" s="107">
        <v>0.83671128159999997</v>
      </c>
      <c r="AQ66" s="107">
        <v>0.57300489349999995</v>
      </c>
      <c r="AR66" s="107">
        <v>0.85311803210000003</v>
      </c>
      <c r="AS66" s="107">
        <v>0.49102236739999999</v>
      </c>
      <c r="AT66" s="107">
        <v>1.4822346699</v>
      </c>
      <c r="AU66" s="106" t="s">
        <v>28</v>
      </c>
      <c r="AV66" s="106" t="s">
        <v>28</v>
      </c>
      <c r="AW66" s="106" t="s">
        <v>28</v>
      </c>
      <c r="AX66" s="106" t="s">
        <v>28</v>
      </c>
      <c r="AY66" s="106" t="s">
        <v>28</v>
      </c>
      <c r="AZ66" s="106" t="s">
        <v>28</v>
      </c>
      <c r="BA66" s="106" t="s">
        <v>28</v>
      </c>
      <c r="BB66" s="106" t="s">
        <v>28</v>
      </c>
      <c r="BC66" s="118" t="s">
        <v>28</v>
      </c>
      <c r="BD66" s="119">
        <v>77</v>
      </c>
      <c r="BE66" s="119">
        <v>69</v>
      </c>
      <c r="BF66" s="119">
        <v>111</v>
      </c>
      <c r="BQ66" s="52"/>
      <c r="CC66" s="4"/>
      <c r="CO66" s="4"/>
    </row>
    <row r="67" spans="1:93" x14ac:dyDescent="0.3">
      <c r="A67" s="10"/>
      <c r="B67" t="s">
        <v>131</v>
      </c>
      <c r="C67" s="106">
        <v>106</v>
      </c>
      <c r="D67" s="116">
        <v>3176</v>
      </c>
      <c r="E67" s="117">
        <v>43.979376488</v>
      </c>
      <c r="F67" s="107">
        <v>27.380448518000001</v>
      </c>
      <c r="G67" s="107">
        <v>70.641120248999997</v>
      </c>
      <c r="H67" s="107">
        <v>0.1703557121</v>
      </c>
      <c r="I67" s="109">
        <v>33.375314861</v>
      </c>
      <c r="J67" s="107">
        <v>27.589851886000002</v>
      </c>
      <c r="K67" s="107">
        <v>40.373962378999998</v>
      </c>
      <c r="L67" s="107">
        <v>1.3930608285999999</v>
      </c>
      <c r="M67" s="107">
        <v>0.8672844716</v>
      </c>
      <c r="N67" s="107">
        <v>2.2375800969999999</v>
      </c>
      <c r="O67" s="116">
        <v>90</v>
      </c>
      <c r="P67" s="116">
        <v>3066</v>
      </c>
      <c r="Q67" s="117">
        <v>38.434831852000002</v>
      </c>
      <c r="R67" s="107">
        <v>23.707508466</v>
      </c>
      <c r="S67" s="107">
        <v>62.310904649000001</v>
      </c>
      <c r="T67" s="107">
        <v>0.30132268130000001</v>
      </c>
      <c r="U67" s="109">
        <v>29.354207435999999</v>
      </c>
      <c r="V67" s="107">
        <v>23.875135118999999</v>
      </c>
      <c r="W67" s="107">
        <v>36.090664615000001</v>
      </c>
      <c r="X67" s="107">
        <v>1.2902092279999999</v>
      </c>
      <c r="Y67" s="107">
        <v>0.79583140399999996</v>
      </c>
      <c r="Z67" s="107">
        <v>2.0916991256999999</v>
      </c>
      <c r="AA67" s="116">
        <v>89</v>
      </c>
      <c r="AB67" s="116">
        <v>3196</v>
      </c>
      <c r="AC67" s="117">
        <v>32.109883361000001</v>
      </c>
      <c r="AD67" s="107">
        <v>19.879462536999998</v>
      </c>
      <c r="AE67" s="107">
        <v>51.864813120999997</v>
      </c>
      <c r="AF67" s="107">
        <v>0.52086343079999997</v>
      </c>
      <c r="AG67" s="109">
        <v>27.847309136</v>
      </c>
      <c r="AH67" s="107">
        <v>22.623305120000001</v>
      </c>
      <c r="AI67" s="107">
        <v>34.277600995999997</v>
      </c>
      <c r="AJ67" s="107">
        <v>0.85465308070000001</v>
      </c>
      <c r="AK67" s="107">
        <v>0.52912194379999999</v>
      </c>
      <c r="AL67" s="107">
        <v>1.3804603964</v>
      </c>
      <c r="AM67" s="107">
        <v>0.51311409299999999</v>
      </c>
      <c r="AN67" s="107">
        <v>0.83543707140000001</v>
      </c>
      <c r="AO67" s="107">
        <v>1.4319593488</v>
      </c>
      <c r="AP67" s="107">
        <v>0.48741264950000002</v>
      </c>
      <c r="AQ67" s="107">
        <v>0.62065941899999999</v>
      </c>
      <c r="AR67" s="107">
        <v>0.87392853020000005</v>
      </c>
      <c r="AS67" s="107">
        <v>0.51251800030000005</v>
      </c>
      <c r="AT67" s="107">
        <v>1.4901936623000001</v>
      </c>
      <c r="AU67" s="106" t="s">
        <v>28</v>
      </c>
      <c r="AV67" s="106" t="s">
        <v>28</v>
      </c>
      <c r="AW67" s="106" t="s">
        <v>28</v>
      </c>
      <c r="AX67" s="106" t="s">
        <v>28</v>
      </c>
      <c r="AY67" s="106" t="s">
        <v>28</v>
      </c>
      <c r="AZ67" s="106" t="s">
        <v>28</v>
      </c>
      <c r="BA67" s="106" t="s">
        <v>28</v>
      </c>
      <c r="BB67" s="106" t="s">
        <v>28</v>
      </c>
      <c r="BC67" s="118" t="s">
        <v>28</v>
      </c>
      <c r="BD67" s="119">
        <v>106</v>
      </c>
      <c r="BE67" s="119">
        <v>90</v>
      </c>
      <c r="BF67" s="119">
        <v>89</v>
      </c>
      <c r="BQ67" s="52"/>
    </row>
    <row r="68" spans="1:93" x14ac:dyDescent="0.3">
      <c r="A68" s="10"/>
      <c r="B68" t="s">
        <v>94</v>
      </c>
      <c r="C68" s="106">
        <v>95</v>
      </c>
      <c r="D68" s="116">
        <v>2924</v>
      </c>
      <c r="E68" s="117">
        <v>36.570823148000002</v>
      </c>
      <c r="F68" s="107">
        <v>22.79820904</v>
      </c>
      <c r="G68" s="107">
        <v>58.663603942999998</v>
      </c>
      <c r="H68" s="107">
        <v>0.54198374240000002</v>
      </c>
      <c r="I68" s="109">
        <v>32.489740081999997</v>
      </c>
      <c r="J68" s="107">
        <v>26.571422278</v>
      </c>
      <c r="K68" s="107">
        <v>39.72625927</v>
      </c>
      <c r="L68" s="107">
        <v>1.15839253</v>
      </c>
      <c r="M68" s="107">
        <v>0.72214056930000003</v>
      </c>
      <c r="N68" s="107">
        <v>1.8581884339000001</v>
      </c>
      <c r="O68" s="116">
        <v>84</v>
      </c>
      <c r="P68" s="116">
        <v>3389</v>
      </c>
      <c r="Q68" s="117">
        <v>29.410874353000001</v>
      </c>
      <c r="R68" s="107">
        <v>18.234010117</v>
      </c>
      <c r="S68" s="107">
        <v>47.438798415000001</v>
      </c>
      <c r="T68" s="107">
        <v>0.95816489630000001</v>
      </c>
      <c r="U68" s="109">
        <v>24.786072588</v>
      </c>
      <c r="V68" s="107">
        <v>20.014005498</v>
      </c>
      <c r="W68" s="107">
        <v>30.695974096</v>
      </c>
      <c r="X68" s="107">
        <v>0.98728626259999996</v>
      </c>
      <c r="Y68" s="107">
        <v>0.61209291109999997</v>
      </c>
      <c r="Z68" s="107">
        <v>1.5924611226000001</v>
      </c>
      <c r="AA68" s="116">
        <v>95</v>
      </c>
      <c r="AB68" s="116">
        <v>3745</v>
      </c>
      <c r="AC68" s="117">
        <v>31.279560257</v>
      </c>
      <c r="AD68" s="107">
        <v>19.445087758</v>
      </c>
      <c r="AE68" s="107">
        <v>50.316609624000002</v>
      </c>
      <c r="AF68" s="107">
        <v>0.4499010095</v>
      </c>
      <c r="AG68" s="109">
        <v>25.367156208000001</v>
      </c>
      <c r="AH68" s="107">
        <v>20.746285378</v>
      </c>
      <c r="AI68" s="107">
        <v>31.017244888</v>
      </c>
      <c r="AJ68" s="107">
        <v>0.83255277620000001</v>
      </c>
      <c r="AK68" s="107">
        <v>0.51756040250000002</v>
      </c>
      <c r="AL68" s="107">
        <v>1.3392526201999999</v>
      </c>
      <c r="AM68" s="107">
        <v>0.82000678449999997</v>
      </c>
      <c r="AN68" s="107">
        <v>1.0635372440999999</v>
      </c>
      <c r="AO68" s="107">
        <v>1.8079922935999999</v>
      </c>
      <c r="AP68" s="107">
        <v>0.62561741749999999</v>
      </c>
      <c r="AQ68" s="107">
        <v>0.41851893629999998</v>
      </c>
      <c r="AR68" s="107">
        <v>0.80421690899999998</v>
      </c>
      <c r="AS68" s="107">
        <v>0.47437197269999998</v>
      </c>
      <c r="AT68" s="107">
        <v>1.3634128363</v>
      </c>
      <c r="AU68" s="106" t="s">
        <v>28</v>
      </c>
      <c r="AV68" s="106" t="s">
        <v>28</v>
      </c>
      <c r="AW68" s="106" t="s">
        <v>28</v>
      </c>
      <c r="AX68" s="106" t="s">
        <v>28</v>
      </c>
      <c r="AY68" s="106" t="s">
        <v>28</v>
      </c>
      <c r="AZ68" s="106" t="s">
        <v>28</v>
      </c>
      <c r="BA68" s="106" t="s">
        <v>28</v>
      </c>
      <c r="BB68" s="106" t="s">
        <v>28</v>
      </c>
      <c r="BC68" s="118" t="s">
        <v>28</v>
      </c>
      <c r="BD68" s="119">
        <v>95</v>
      </c>
      <c r="BE68" s="119">
        <v>84</v>
      </c>
      <c r="BF68" s="119">
        <v>95</v>
      </c>
    </row>
    <row r="69" spans="1:93" s="3" customFormat="1" x14ac:dyDescent="0.3">
      <c r="A69" s="10"/>
      <c r="B69" s="3" t="s">
        <v>182</v>
      </c>
      <c r="C69" s="112">
        <v>80</v>
      </c>
      <c r="D69" s="113">
        <v>3140</v>
      </c>
      <c r="E69" s="108">
        <v>38.723941662999998</v>
      </c>
      <c r="F69" s="114">
        <v>23.835031545</v>
      </c>
      <c r="G69" s="114">
        <v>62.913432903999997</v>
      </c>
      <c r="H69" s="114">
        <v>0.40945303770000002</v>
      </c>
      <c r="I69" s="115">
        <v>25.477707005999999</v>
      </c>
      <c r="J69" s="114">
        <v>20.464121858999999</v>
      </c>
      <c r="K69" s="114">
        <v>31.719589962000001</v>
      </c>
      <c r="L69" s="114">
        <v>1.2265932481999999</v>
      </c>
      <c r="M69" s="114">
        <v>0.75498225409999997</v>
      </c>
      <c r="N69" s="114">
        <v>1.9928031265999999</v>
      </c>
      <c r="O69" s="113">
        <v>78</v>
      </c>
      <c r="P69" s="113">
        <v>3247</v>
      </c>
      <c r="Q69" s="108">
        <v>34.589444626000002</v>
      </c>
      <c r="R69" s="114">
        <v>21.248125339000001</v>
      </c>
      <c r="S69" s="114">
        <v>56.307540568999997</v>
      </c>
      <c r="T69" s="114">
        <v>0.54791992060000005</v>
      </c>
      <c r="U69" s="115">
        <v>24.022174315000001</v>
      </c>
      <c r="V69" s="114">
        <v>19.241225003</v>
      </c>
      <c r="W69" s="114">
        <v>29.99106651</v>
      </c>
      <c r="X69" s="114">
        <v>1.1611243889</v>
      </c>
      <c r="Y69" s="114">
        <v>0.71327298880000001</v>
      </c>
      <c r="Z69" s="114">
        <v>1.8901737030000001</v>
      </c>
      <c r="AA69" s="113">
        <v>74</v>
      </c>
      <c r="AB69" s="113">
        <v>3178</v>
      </c>
      <c r="AC69" s="108">
        <v>29.091866721999999</v>
      </c>
      <c r="AD69" s="114">
        <v>17.821391077000001</v>
      </c>
      <c r="AE69" s="114">
        <v>47.489935309000003</v>
      </c>
      <c r="AF69" s="114">
        <v>0.3063469855</v>
      </c>
      <c r="AG69" s="115">
        <v>23.285084958999999</v>
      </c>
      <c r="AH69" s="114">
        <v>18.540765342</v>
      </c>
      <c r="AI69" s="114">
        <v>29.243408863999999</v>
      </c>
      <c r="AJ69" s="114">
        <v>0.77432400599999995</v>
      </c>
      <c r="AK69" s="114">
        <v>0.47434326110000002</v>
      </c>
      <c r="AL69" s="114">
        <v>1.2640164107</v>
      </c>
      <c r="AM69" s="114">
        <v>0.53877286099999999</v>
      </c>
      <c r="AN69" s="114">
        <v>0.84106197819999995</v>
      </c>
      <c r="AO69" s="114">
        <v>1.4605784113</v>
      </c>
      <c r="AP69" s="114">
        <v>0.48431857249999999</v>
      </c>
      <c r="AQ69" s="114">
        <v>0.68606580189999999</v>
      </c>
      <c r="AR69" s="114">
        <v>0.89323150330000001</v>
      </c>
      <c r="AS69" s="114">
        <v>0.51664082779999998</v>
      </c>
      <c r="AT69" s="114">
        <v>1.5443272688</v>
      </c>
      <c r="AU69" s="112" t="s">
        <v>28</v>
      </c>
      <c r="AV69" s="112" t="s">
        <v>28</v>
      </c>
      <c r="AW69" s="112" t="s">
        <v>28</v>
      </c>
      <c r="AX69" s="112" t="s">
        <v>28</v>
      </c>
      <c r="AY69" s="112" t="s">
        <v>28</v>
      </c>
      <c r="AZ69" s="112" t="s">
        <v>28</v>
      </c>
      <c r="BA69" s="112" t="s">
        <v>28</v>
      </c>
      <c r="BB69" s="112" t="s">
        <v>28</v>
      </c>
      <c r="BC69" s="110" t="s">
        <v>28</v>
      </c>
      <c r="BD69" s="111">
        <v>80</v>
      </c>
      <c r="BE69" s="111">
        <v>78</v>
      </c>
      <c r="BF69" s="111">
        <v>74</v>
      </c>
      <c r="BG69" s="43"/>
      <c r="BH69" s="43"/>
      <c r="BI69" s="43"/>
      <c r="BJ69" s="43"/>
      <c r="BK69" s="43"/>
      <c r="BL69" s="43"/>
      <c r="BM69" s="43"/>
      <c r="BN69" s="43"/>
      <c r="BO69" s="43"/>
      <c r="BP69" s="43"/>
      <c r="BQ69" s="43"/>
      <c r="BR69" s="43"/>
      <c r="BS69" s="43"/>
      <c r="BT69" s="43"/>
      <c r="BU69" s="43"/>
      <c r="BV69" s="43"/>
      <c r="BW69" s="43"/>
    </row>
    <row r="70" spans="1:93" x14ac:dyDescent="0.3">
      <c r="A70" s="10"/>
      <c r="B70" t="s">
        <v>181</v>
      </c>
      <c r="C70" s="106">
        <v>6</v>
      </c>
      <c r="D70" s="116">
        <v>283</v>
      </c>
      <c r="E70" s="117">
        <v>44.044137171999999</v>
      </c>
      <c r="F70" s="107">
        <v>17.171002202</v>
      </c>
      <c r="G70" s="107">
        <v>112.97453674</v>
      </c>
      <c r="H70" s="107">
        <v>0.48842063940000002</v>
      </c>
      <c r="I70" s="109">
        <v>21.201413427999999</v>
      </c>
      <c r="J70" s="107">
        <v>9.5249617429000004</v>
      </c>
      <c r="K70" s="107">
        <v>47.191783385999997</v>
      </c>
      <c r="L70" s="107">
        <v>1.3951121440000001</v>
      </c>
      <c r="M70" s="107">
        <v>0.54389699140000003</v>
      </c>
      <c r="N70" s="107">
        <v>3.578504616</v>
      </c>
      <c r="O70" s="116" t="s">
        <v>28</v>
      </c>
      <c r="P70" s="116" t="s">
        <v>28</v>
      </c>
      <c r="Q70" s="117" t="s">
        <v>28</v>
      </c>
      <c r="R70" s="107" t="s">
        <v>28</v>
      </c>
      <c r="S70" s="107" t="s">
        <v>28</v>
      </c>
      <c r="T70" s="107" t="s">
        <v>28</v>
      </c>
      <c r="U70" s="109" t="s">
        <v>28</v>
      </c>
      <c r="V70" s="107" t="s">
        <v>28</v>
      </c>
      <c r="W70" s="107" t="s">
        <v>28</v>
      </c>
      <c r="X70" s="107" t="s">
        <v>28</v>
      </c>
      <c r="Y70" s="107" t="s">
        <v>28</v>
      </c>
      <c r="Z70" s="107" t="s">
        <v>28</v>
      </c>
      <c r="AA70" s="116">
        <v>8</v>
      </c>
      <c r="AB70" s="116">
        <v>277</v>
      </c>
      <c r="AC70" s="117">
        <v>50.828979715999999</v>
      </c>
      <c r="AD70" s="107">
        <v>22.023993247</v>
      </c>
      <c r="AE70" s="107">
        <v>117.30775387</v>
      </c>
      <c r="AF70" s="107">
        <v>0.47875144110000001</v>
      </c>
      <c r="AG70" s="109">
        <v>28.880866426000001</v>
      </c>
      <c r="AH70" s="107">
        <v>14.443253248</v>
      </c>
      <c r="AI70" s="107">
        <v>57.750454912999999</v>
      </c>
      <c r="AJ70" s="107">
        <v>1.3528901247</v>
      </c>
      <c r="AK70" s="107">
        <v>0.58620187020000003</v>
      </c>
      <c r="AL70" s="107">
        <v>3.1223231832999998</v>
      </c>
      <c r="AM70" s="107">
        <v>0.38836169250000002</v>
      </c>
      <c r="AN70" s="107">
        <v>1.7833291041999999</v>
      </c>
      <c r="AO70" s="107">
        <v>6.6385682739999998</v>
      </c>
      <c r="AP70" s="107">
        <v>0.47905852030000001</v>
      </c>
      <c r="AQ70" s="107">
        <v>0.53763760360000001</v>
      </c>
      <c r="AR70" s="107">
        <v>0.64713037959999997</v>
      </c>
      <c r="AS70" s="107">
        <v>0.1621783617</v>
      </c>
      <c r="AT70" s="107">
        <v>2.5822047027999999</v>
      </c>
      <c r="AU70" s="106" t="s">
        <v>28</v>
      </c>
      <c r="AV70" s="106" t="s">
        <v>28</v>
      </c>
      <c r="AW70" s="106" t="s">
        <v>28</v>
      </c>
      <c r="AX70" s="106" t="s">
        <v>28</v>
      </c>
      <c r="AY70" s="106" t="s">
        <v>28</v>
      </c>
      <c r="AZ70" s="106" t="s">
        <v>28</v>
      </c>
      <c r="BA70" s="106" t="s">
        <v>438</v>
      </c>
      <c r="BB70" s="106" t="s">
        <v>28</v>
      </c>
      <c r="BC70" s="118" t="s">
        <v>439</v>
      </c>
      <c r="BD70" s="119">
        <v>6</v>
      </c>
      <c r="BE70" s="119" t="s">
        <v>28</v>
      </c>
      <c r="BF70" s="119">
        <v>8</v>
      </c>
    </row>
    <row r="71" spans="1:93" x14ac:dyDescent="0.3">
      <c r="A71" s="10"/>
      <c r="B71" t="s">
        <v>183</v>
      </c>
      <c r="C71" s="106">
        <v>43</v>
      </c>
      <c r="D71" s="116">
        <v>2996</v>
      </c>
      <c r="E71" s="117">
        <v>30.247401408999998</v>
      </c>
      <c r="F71" s="107">
        <v>17.263412266</v>
      </c>
      <c r="G71" s="107">
        <v>52.996781742000003</v>
      </c>
      <c r="H71" s="107">
        <v>0.8810778132</v>
      </c>
      <c r="I71" s="109">
        <v>14.352469960000001</v>
      </c>
      <c r="J71" s="107">
        <v>10.644361809999999</v>
      </c>
      <c r="K71" s="107">
        <v>19.352347995999999</v>
      </c>
      <c r="L71" s="107">
        <v>0.95809612219999996</v>
      </c>
      <c r="M71" s="107">
        <v>0.54682410979999996</v>
      </c>
      <c r="N71" s="107">
        <v>1.6786900266</v>
      </c>
      <c r="O71" s="116">
        <v>55</v>
      </c>
      <c r="P71" s="116">
        <v>3475</v>
      </c>
      <c r="Q71" s="117">
        <v>29.433436223000001</v>
      </c>
      <c r="R71" s="107">
        <v>17.309674511000001</v>
      </c>
      <c r="S71" s="107">
        <v>50.048726641999998</v>
      </c>
      <c r="T71" s="107">
        <v>0.96457832050000003</v>
      </c>
      <c r="U71" s="109">
        <v>15.827338128999999</v>
      </c>
      <c r="V71" s="107">
        <v>12.151555867000001</v>
      </c>
      <c r="W71" s="107">
        <v>20.615025353</v>
      </c>
      <c r="X71" s="107">
        <v>0.98804363640000004</v>
      </c>
      <c r="Y71" s="107">
        <v>0.58106412100000004</v>
      </c>
      <c r="Z71" s="107">
        <v>1.6800731485</v>
      </c>
      <c r="AA71" s="116">
        <v>86</v>
      </c>
      <c r="AB71" s="116">
        <v>3518</v>
      </c>
      <c r="AC71" s="117">
        <v>37.841681479000002</v>
      </c>
      <c r="AD71" s="107">
        <v>23.090723493999999</v>
      </c>
      <c r="AE71" s="107">
        <v>62.01593716</v>
      </c>
      <c r="AF71" s="107">
        <v>0.97724865159999996</v>
      </c>
      <c r="AG71" s="109">
        <v>24.445707789</v>
      </c>
      <c r="AH71" s="107">
        <v>19.788605616000002</v>
      </c>
      <c r="AI71" s="107">
        <v>30.198824559999998</v>
      </c>
      <c r="AJ71" s="107">
        <v>1.0072135514</v>
      </c>
      <c r="AK71" s="107">
        <v>0.61459450810000005</v>
      </c>
      <c r="AL71" s="107">
        <v>1.6506479063999999</v>
      </c>
      <c r="AM71" s="107">
        <v>0.40694306089999999</v>
      </c>
      <c r="AN71" s="107">
        <v>1.2856698482</v>
      </c>
      <c r="AO71" s="107">
        <v>2.3283601406000001</v>
      </c>
      <c r="AP71" s="107">
        <v>0.70991893809999995</v>
      </c>
      <c r="AQ71" s="107">
        <v>0.93447352780000004</v>
      </c>
      <c r="AR71" s="107">
        <v>0.97308974829999995</v>
      </c>
      <c r="AS71" s="107">
        <v>0.50784776249999997</v>
      </c>
      <c r="AT71" s="107">
        <v>1.8645423454000001</v>
      </c>
      <c r="AU71" s="106" t="s">
        <v>28</v>
      </c>
      <c r="AV71" s="106" t="s">
        <v>28</v>
      </c>
      <c r="AW71" s="106" t="s">
        <v>28</v>
      </c>
      <c r="AX71" s="106" t="s">
        <v>28</v>
      </c>
      <c r="AY71" s="106" t="s">
        <v>28</v>
      </c>
      <c r="AZ71" s="106" t="s">
        <v>28</v>
      </c>
      <c r="BA71" s="106" t="s">
        <v>28</v>
      </c>
      <c r="BB71" s="106" t="s">
        <v>28</v>
      </c>
      <c r="BC71" s="118" t="s">
        <v>28</v>
      </c>
      <c r="BD71" s="119">
        <v>43</v>
      </c>
      <c r="BE71" s="119">
        <v>55</v>
      </c>
      <c r="BF71" s="119">
        <v>86</v>
      </c>
    </row>
    <row r="72" spans="1:93" x14ac:dyDescent="0.3">
      <c r="A72" s="10"/>
      <c r="B72" t="s">
        <v>184</v>
      </c>
      <c r="C72" s="106">
        <v>71</v>
      </c>
      <c r="D72" s="116">
        <v>3172</v>
      </c>
      <c r="E72" s="117">
        <v>35.459787527000003</v>
      </c>
      <c r="F72" s="107">
        <v>21.557423572000001</v>
      </c>
      <c r="G72" s="107">
        <v>58.327774063</v>
      </c>
      <c r="H72" s="107">
        <v>0.64727691789999997</v>
      </c>
      <c r="I72" s="109">
        <v>22.383354351000001</v>
      </c>
      <c r="J72" s="107">
        <v>17.738060514000001</v>
      </c>
      <c r="K72" s="107">
        <v>28.245170975000001</v>
      </c>
      <c r="L72" s="107">
        <v>1.1232001211</v>
      </c>
      <c r="M72" s="107">
        <v>0.68283829240000005</v>
      </c>
      <c r="N72" s="107">
        <v>1.8475509149</v>
      </c>
      <c r="O72" s="116">
        <v>128</v>
      </c>
      <c r="P72" s="116">
        <v>3314</v>
      </c>
      <c r="Q72" s="117">
        <v>57.274196584000002</v>
      </c>
      <c r="R72" s="107">
        <v>35.766090957999999</v>
      </c>
      <c r="S72" s="107">
        <v>91.716301852000001</v>
      </c>
      <c r="T72" s="107">
        <v>6.5073429E-3</v>
      </c>
      <c r="U72" s="109">
        <v>38.624019312000001</v>
      </c>
      <c r="V72" s="107">
        <v>32.480384942000001</v>
      </c>
      <c r="W72" s="107">
        <v>45.929716366000001</v>
      </c>
      <c r="X72" s="107">
        <v>1.9226231362999999</v>
      </c>
      <c r="Y72" s="107">
        <v>1.2006229343999999</v>
      </c>
      <c r="Z72" s="107">
        <v>3.0788015273</v>
      </c>
      <c r="AA72" s="116">
        <v>103</v>
      </c>
      <c r="AB72" s="116">
        <v>3477</v>
      </c>
      <c r="AC72" s="117">
        <v>38.347891234000002</v>
      </c>
      <c r="AD72" s="107">
        <v>23.815284569999999</v>
      </c>
      <c r="AE72" s="107">
        <v>61.748611811000004</v>
      </c>
      <c r="AF72" s="107">
        <v>0.93286113790000003</v>
      </c>
      <c r="AG72" s="109">
        <v>29.623238424</v>
      </c>
      <c r="AH72" s="107">
        <v>24.420871241</v>
      </c>
      <c r="AI72" s="107">
        <v>35.933863541000001</v>
      </c>
      <c r="AJ72" s="107">
        <v>1.0206870892</v>
      </c>
      <c r="AK72" s="107">
        <v>0.63387979630000002</v>
      </c>
      <c r="AL72" s="107">
        <v>1.6435326382</v>
      </c>
      <c r="AM72" s="107">
        <v>0.13422198339999999</v>
      </c>
      <c r="AN72" s="107">
        <v>0.66954917780000001</v>
      </c>
      <c r="AO72" s="107">
        <v>1.1318227396</v>
      </c>
      <c r="AP72" s="107">
        <v>0.39608331400000002</v>
      </c>
      <c r="AQ72" s="107">
        <v>8.4189544599999999E-2</v>
      </c>
      <c r="AR72" s="107">
        <v>1.6151872466999999</v>
      </c>
      <c r="AS72" s="107">
        <v>0.93733550060000004</v>
      </c>
      <c r="AT72" s="107">
        <v>2.7832401953999999</v>
      </c>
      <c r="AU72" s="106" t="s">
        <v>28</v>
      </c>
      <c r="AV72" s="106" t="s">
        <v>28</v>
      </c>
      <c r="AW72" s="106" t="s">
        <v>28</v>
      </c>
      <c r="AX72" s="106" t="s">
        <v>28</v>
      </c>
      <c r="AY72" s="106" t="s">
        <v>28</v>
      </c>
      <c r="AZ72" s="106" t="s">
        <v>28</v>
      </c>
      <c r="BA72" s="106" t="s">
        <v>28</v>
      </c>
      <c r="BB72" s="106" t="s">
        <v>28</v>
      </c>
      <c r="BC72" s="118" t="s">
        <v>28</v>
      </c>
      <c r="BD72" s="119">
        <v>71</v>
      </c>
      <c r="BE72" s="119">
        <v>128</v>
      </c>
      <c r="BF72" s="119">
        <v>103</v>
      </c>
    </row>
    <row r="73" spans="1:93" x14ac:dyDescent="0.3">
      <c r="A73" s="10"/>
      <c r="B73" t="s">
        <v>186</v>
      </c>
      <c r="C73" s="106" t="s">
        <v>28</v>
      </c>
      <c r="D73" s="116" t="s">
        <v>28</v>
      </c>
      <c r="E73" s="117" t="s">
        <v>28</v>
      </c>
      <c r="F73" s="107" t="s">
        <v>28</v>
      </c>
      <c r="G73" s="107" t="s">
        <v>28</v>
      </c>
      <c r="H73" s="107" t="s">
        <v>28</v>
      </c>
      <c r="I73" s="109" t="s">
        <v>28</v>
      </c>
      <c r="J73" s="107" t="s">
        <v>28</v>
      </c>
      <c r="K73" s="107" t="s">
        <v>28</v>
      </c>
      <c r="L73" s="107" t="s">
        <v>28</v>
      </c>
      <c r="M73" s="107" t="s">
        <v>28</v>
      </c>
      <c r="N73" s="107" t="s">
        <v>28</v>
      </c>
      <c r="O73" s="116" t="s">
        <v>28</v>
      </c>
      <c r="P73" s="116" t="s">
        <v>28</v>
      </c>
      <c r="Q73" s="117" t="s">
        <v>28</v>
      </c>
      <c r="R73" s="107" t="s">
        <v>28</v>
      </c>
      <c r="S73" s="107" t="s">
        <v>28</v>
      </c>
      <c r="T73" s="107" t="s">
        <v>28</v>
      </c>
      <c r="U73" s="109" t="s">
        <v>28</v>
      </c>
      <c r="V73" s="107" t="s">
        <v>28</v>
      </c>
      <c r="W73" s="107" t="s">
        <v>28</v>
      </c>
      <c r="X73" s="107" t="s">
        <v>28</v>
      </c>
      <c r="Y73" s="107" t="s">
        <v>28</v>
      </c>
      <c r="Z73" s="107" t="s">
        <v>28</v>
      </c>
      <c r="AA73" s="116">
        <v>12</v>
      </c>
      <c r="AB73" s="116">
        <v>358</v>
      </c>
      <c r="AC73" s="117">
        <v>49.878041877999998</v>
      </c>
      <c r="AD73" s="107">
        <v>24.241095728000001</v>
      </c>
      <c r="AE73" s="107">
        <v>102.62816044</v>
      </c>
      <c r="AF73" s="107">
        <v>0.44147179390000002</v>
      </c>
      <c r="AG73" s="109">
        <v>33.519553072999997</v>
      </c>
      <c r="AH73" s="107">
        <v>19.036079039000001</v>
      </c>
      <c r="AI73" s="107">
        <v>59.022681923</v>
      </c>
      <c r="AJ73" s="107">
        <v>1.3275794767</v>
      </c>
      <c r="AK73" s="107">
        <v>0.64521340390000004</v>
      </c>
      <c r="AL73" s="107">
        <v>2.7316036156000001</v>
      </c>
      <c r="AM73" s="107">
        <v>0.1330449853</v>
      </c>
      <c r="AN73" s="107">
        <v>2.8308921013999999</v>
      </c>
      <c r="AO73" s="107">
        <v>11.004240386999999</v>
      </c>
      <c r="AP73" s="107">
        <v>0.72826018039999996</v>
      </c>
      <c r="AQ73" s="107">
        <v>0.8734705009</v>
      </c>
      <c r="AR73" s="107">
        <v>0.87252127339999996</v>
      </c>
      <c r="AS73" s="107">
        <v>0.16288727189999999</v>
      </c>
      <c r="AT73" s="107">
        <v>4.6737437712999998</v>
      </c>
      <c r="AU73" s="106" t="s">
        <v>28</v>
      </c>
      <c r="AV73" s="106" t="s">
        <v>28</v>
      </c>
      <c r="AW73" s="106" t="s">
        <v>28</v>
      </c>
      <c r="AX73" s="106" t="s">
        <v>28</v>
      </c>
      <c r="AY73" s="106" t="s">
        <v>28</v>
      </c>
      <c r="AZ73" s="106" t="s">
        <v>438</v>
      </c>
      <c r="BA73" s="106" t="s">
        <v>438</v>
      </c>
      <c r="BB73" s="106" t="s">
        <v>28</v>
      </c>
      <c r="BC73" s="118" t="s">
        <v>439</v>
      </c>
      <c r="BD73" s="119" t="s">
        <v>28</v>
      </c>
      <c r="BE73" s="119" t="s">
        <v>28</v>
      </c>
      <c r="BF73" s="119">
        <v>12</v>
      </c>
    </row>
    <row r="74" spans="1:93" x14ac:dyDescent="0.3">
      <c r="A74" s="10"/>
      <c r="B74" t="s">
        <v>185</v>
      </c>
      <c r="C74" s="106">
        <v>10</v>
      </c>
      <c r="D74" s="116">
        <v>353</v>
      </c>
      <c r="E74" s="117">
        <v>48.155846836000002</v>
      </c>
      <c r="F74" s="107">
        <v>22.114430647999999</v>
      </c>
      <c r="G74" s="107">
        <v>104.86300197</v>
      </c>
      <c r="H74" s="107">
        <v>0.28760340690000002</v>
      </c>
      <c r="I74" s="109">
        <v>28.328611897999998</v>
      </c>
      <c r="J74" s="107">
        <v>15.242343063</v>
      </c>
      <c r="K74" s="107">
        <v>52.650058377000001</v>
      </c>
      <c r="L74" s="107">
        <v>1.5253518638000001</v>
      </c>
      <c r="M74" s="107">
        <v>0.70048166990000005</v>
      </c>
      <c r="N74" s="107">
        <v>3.3215691553000002</v>
      </c>
      <c r="O74" s="116">
        <v>10</v>
      </c>
      <c r="P74" s="116">
        <v>368</v>
      </c>
      <c r="Q74" s="117">
        <v>47.237266703000003</v>
      </c>
      <c r="R74" s="107">
        <v>21.750015471000001</v>
      </c>
      <c r="S74" s="107">
        <v>102.59116222</v>
      </c>
      <c r="T74" s="107">
        <v>0.24399197480000001</v>
      </c>
      <c r="U74" s="109">
        <v>27.173913042999999</v>
      </c>
      <c r="V74" s="107">
        <v>14.621051906</v>
      </c>
      <c r="W74" s="107">
        <v>50.503996215000001</v>
      </c>
      <c r="X74" s="107">
        <v>1.5856959552000001</v>
      </c>
      <c r="Y74" s="107">
        <v>0.73012081279999996</v>
      </c>
      <c r="Z74" s="107">
        <v>3.4438569868000002</v>
      </c>
      <c r="AA74" s="116">
        <v>22</v>
      </c>
      <c r="AB74" s="116">
        <v>356</v>
      </c>
      <c r="AC74" s="117">
        <v>92.696819653999995</v>
      </c>
      <c r="AD74" s="107">
        <v>49.705757872</v>
      </c>
      <c r="AE74" s="107">
        <v>172.87132803</v>
      </c>
      <c r="AF74" s="107">
        <v>4.5082155999999996E-3</v>
      </c>
      <c r="AG74" s="109">
        <v>61.797752809000002</v>
      </c>
      <c r="AH74" s="107">
        <v>40.690769615000001</v>
      </c>
      <c r="AI74" s="107">
        <v>93.853281428000003</v>
      </c>
      <c r="AJ74" s="107">
        <v>2.4672659691000001</v>
      </c>
      <c r="AK74" s="107">
        <v>1.3229938775000001</v>
      </c>
      <c r="AL74" s="107">
        <v>4.6012316956000001</v>
      </c>
      <c r="AM74" s="107">
        <v>0.14373358820000001</v>
      </c>
      <c r="AN74" s="107">
        <v>1.9623662867</v>
      </c>
      <c r="AO74" s="107">
        <v>4.8447897328999998</v>
      </c>
      <c r="AP74" s="107">
        <v>0.79485006690000004</v>
      </c>
      <c r="AQ74" s="107">
        <v>0.97038174659999998</v>
      </c>
      <c r="AR74" s="107">
        <v>0.98092484729999996</v>
      </c>
      <c r="AS74" s="107">
        <v>0.35490271849999999</v>
      </c>
      <c r="AT74" s="107">
        <v>2.711203679</v>
      </c>
      <c r="AU74" s="106" t="s">
        <v>28</v>
      </c>
      <c r="AV74" s="106" t="s">
        <v>28</v>
      </c>
      <c r="AW74" s="106">
        <v>3</v>
      </c>
      <c r="AX74" s="106" t="s">
        <v>28</v>
      </c>
      <c r="AY74" s="106" t="s">
        <v>28</v>
      </c>
      <c r="AZ74" s="106" t="s">
        <v>28</v>
      </c>
      <c r="BA74" s="106" t="s">
        <v>28</v>
      </c>
      <c r="BB74" s="106" t="s">
        <v>28</v>
      </c>
      <c r="BC74" s="118">
        <v>-3</v>
      </c>
      <c r="BD74" s="119">
        <v>10</v>
      </c>
      <c r="BE74" s="119">
        <v>10</v>
      </c>
      <c r="BF74" s="119">
        <v>22</v>
      </c>
    </row>
    <row r="75" spans="1:93" x14ac:dyDescent="0.3">
      <c r="A75" s="10"/>
      <c r="B75" t="s">
        <v>187</v>
      </c>
      <c r="C75" s="106" t="s">
        <v>28</v>
      </c>
      <c r="D75" s="116" t="s">
        <v>28</v>
      </c>
      <c r="E75" s="117" t="s">
        <v>28</v>
      </c>
      <c r="F75" s="107" t="s">
        <v>28</v>
      </c>
      <c r="G75" s="107" t="s">
        <v>28</v>
      </c>
      <c r="H75" s="107" t="s">
        <v>28</v>
      </c>
      <c r="I75" s="109" t="s">
        <v>28</v>
      </c>
      <c r="J75" s="107" t="s">
        <v>28</v>
      </c>
      <c r="K75" s="107" t="s">
        <v>28</v>
      </c>
      <c r="L75" s="107" t="s">
        <v>28</v>
      </c>
      <c r="M75" s="107" t="s">
        <v>28</v>
      </c>
      <c r="N75" s="107" t="s">
        <v>28</v>
      </c>
      <c r="O75" s="116">
        <v>6</v>
      </c>
      <c r="P75" s="116">
        <v>403</v>
      </c>
      <c r="Q75" s="117">
        <v>25.427258658</v>
      </c>
      <c r="R75" s="107">
        <v>10.086025181</v>
      </c>
      <c r="S75" s="107">
        <v>64.103100209000004</v>
      </c>
      <c r="T75" s="107">
        <v>0.73715856059999996</v>
      </c>
      <c r="U75" s="109">
        <v>14.888337469</v>
      </c>
      <c r="V75" s="107">
        <v>6.6887448466999997</v>
      </c>
      <c r="W75" s="107">
        <v>33.139639449999997</v>
      </c>
      <c r="X75" s="107">
        <v>0.8535612668</v>
      </c>
      <c r="Y75" s="107">
        <v>0.33857524890000001</v>
      </c>
      <c r="Z75" s="107">
        <v>2.1518608888999999</v>
      </c>
      <c r="AA75" s="116" t="s">
        <v>28</v>
      </c>
      <c r="AB75" s="116" t="s">
        <v>28</v>
      </c>
      <c r="AC75" s="117" t="s">
        <v>28</v>
      </c>
      <c r="AD75" s="107" t="s">
        <v>28</v>
      </c>
      <c r="AE75" s="107" t="s">
        <v>28</v>
      </c>
      <c r="AF75" s="107" t="s">
        <v>28</v>
      </c>
      <c r="AG75" s="109" t="s">
        <v>28</v>
      </c>
      <c r="AH75" s="107" t="s">
        <v>28</v>
      </c>
      <c r="AI75" s="107" t="s">
        <v>28</v>
      </c>
      <c r="AJ75" s="107" t="s">
        <v>28</v>
      </c>
      <c r="AK75" s="107" t="s">
        <v>28</v>
      </c>
      <c r="AL75" s="107" t="s">
        <v>28</v>
      </c>
      <c r="AM75" s="107">
        <v>0.72547817390000002</v>
      </c>
      <c r="AN75" s="107">
        <v>0.79370314230000005</v>
      </c>
      <c r="AO75" s="107">
        <v>2.8822205663</v>
      </c>
      <c r="AP75" s="107">
        <v>0.21856921200000001</v>
      </c>
      <c r="AQ75" s="107">
        <v>0.99066902099999998</v>
      </c>
      <c r="AR75" s="107">
        <v>1.0077387515</v>
      </c>
      <c r="AS75" s="107">
        <v>0.27685965709999999</v>
      </c>
      <c r="AT75" s="107">
        <v>3.6680584011000001</v>
      </c>
      <c r="AU75" s="106" t="s">
        <v>28</v>
      </c>
      <c r="AV75" s="106" t="s">
        <v>28</v>
      </c>
      <c r="AW75" s="106" t="s">
        <v>28</v>
      </c>
      <c r="AX75" s="106" t="s">
        <v>28</v>
      </c>
      <c r="AY75" s="106" t="s">
        <v>28</v>
      </c>
      <c r="AZ75" s="106" t="s">
        <v>438</v>
      </c>
      <c r="BA75" s="106" t="s">
        <v>28</v>
      </c>
      <c r="BB75" s="106" t="s">
        <v>438</v>
      </c>
      <c r="BC75" s="118" t="s">
        <v>439</v>
      </c>
      <c r="BD75" s="119" t="s">
        <v>28</v>
      </c>
      <c r="BE75" s="119">
        <v>6</v>
      </c>
      <c r="BF75" s="119" t="s">
        <v>28</v>
      </c>
      <c r="BQ75" s="52"/>
      <c r="CC75" s="4"/>
      <c r="CO75" s="4"/>
    </row>
    <row r="76" spans="1:93" x14ac:dyDescent="0.3">
      <c r="A76" s="10"/>
      <c r="B76" t="s">
        <v>188</v>
      </c>
      <c r="C76" s="106">
        <v>16</v>
      </c>
      <c r="D76" s="116">
        <v>683</v>
      </c>
      <c r="E76" s="117">
        <v>41.324092741000001</v>
      </c>
      <c r="F76" s="107">
        <v>21.127837993</v>
      </c>
      <c r="G76" s="107">
        <v>80.826095007999996</v>
      </c>
      <c r="H76" s="107">
        <v>0.43153023550000003</v>
      </c>
      <c r="I76" s="109">
        <v>23.426061492999999</v>
      </c>
      <c r="J76" s="107">
        <v>14.351552802</v>
      </c>
      <c r="K76" s="107">
        <v>38.238395850000003</v>
      </c>
      <c r="L76" s="107">
        <v>1.3089538659</v>
      </c>
      <c r="M76" s="107">
        <v>0.66923103169999998</v>
      </c>
      <c r="N76" s="107">
        <v>2.5601924328000001</v>
      </c>
      <c r="O76" s="116">
        <v>20</v>
      </c>
      <c r="P76" s="116">
        <v>859</v>
      </c>
      <c r="Q76" s="117">
        <v>41.409850898999998</v>
      </c>
      <c r="R76" s="107">
        <v>21.830560415000001</v>
      </c>
      <c r="S76" s="107">
        <v>78.549323469000001</v>
      </c>
      <c r="T76" s="107">
        <v>0.31330279630000002</v>
      </c>
      <c r="U76" s="109">
        <v>23.282887078000002</v>
      </c>
      <c r="V76" s="107">
        <v>15.021122245000001</v>
      </c>
      <c r="W76" s="107">
        <v>36.088703748999997</v>
      </c>
      <c r="X76" s="107">
        <v>1.3900768960000001</v>
      </c>
      <c r="Y76" s="107">
        <v>0.73282460579999997</v>
      </c>
      <c r="Z76" s="107">
        <v>2.6368025332</v>
      </c>
      <c r="AA76" s="116">
        <v>43</v>
      </c>
      <c r="AB76" s="116">
        <v>999</v>
      </c>
      <c r="AC76" s="117">
        <v>66.806614889000002</v>
      </c>
      <c r="AD76" s="107">
        <v>38.946589314999997</v>
      </c>
      <c r="AE76" s="107">
        <v>114.59601139999999</v>
      </c>
      <c r="AF76" s="107">
        <v>3.6563479900000001E-2</v>
      </c>
      <c r="AG76" s="109">
        <v>43.043043042999997</v>
      </c>
      <c r="AH76" s="107">
        <v>31.922430414000001</v>
      </c>
      <c r="AI76" s="107">
        <v>58.037672268999998</v>
      </c>
      <c r="AJ76" s="107">
        <v>1.7781590354000001</v>
      </c>
      <c r="AK76" s="107">
        <v>1.0366223434999999</v>
      </c>
      <c r="AL76" s="107">
        <v>3.0501460585000002</v>
      </c>
      <c r="AM76" s="107">
        <v>0.1969093891</v>
      </c>
      <c r="AN76" s="107">
        <v>1.6133024735999999</v>
      </c>
      <c r="AO76" s="107">
        <v>3.3358742026999999</v>
      </c>
      <c r="AP76" s="107">
        <v>0.78022872359999995</v>
      </c>
      <c r="AQ76" s="107">
        <v>0.99608682839999996</v>
      </c>
      <c r="AR76" s="107">
        <v>1.0020752581000001</v>
      </c>
      <c r="AS76" s="107">
        <v>0.43762107750000001</v>
      </c>
      <c r="AT76" s="107">
        <v>2.294576003</v>
      </c>
      <c r="AU76" s="106" t="s">
        <v>28</v>
      </c>
      <c r="AV76" s="106" t="s">
        <v>28</v>
      </c>
      <c r="AW76" s="106" t="s">
        <v>28</v>
      </c>
      <c r="AX76" s="106" t="s">
        <v>28</v>
      </c>
      <c r="AY76" s="106" t="s">
        <v>28</v>
      </c>
      <c r="AZ76" s="106" t="s">
        <v>28</v>
      </c>
      <c r="BA76" s="106" t="s">
        <v>28</v>
      </c>
      <c r="BB76" s="106" t="s">
        <v>28</v>
      </c>
      <c r="BC76" s="118" t="s">
        <v>28</v>
      </c>
      <c r="BD76" s="119">
        <v>16</v>
      </c>
      <c r="BE76" s="119">
        <v>20</v>
      </c>
      <c r="BF76" s="119">
        <v>43</v>
      </c>
      <c r="BQ76" s="52"/>
      <c r="CC76" s="4"/>
      <c r="CO76" s="4"/>
    </row>
    <row r="77" spans="1:93" x14ac:dyDescent="0.3">
      <c r="A77" s="10"/>
      <c r="B77" t="s">
        <v>191</v>
      </c>
      <c r="C77" s="106">
        <v>15</v>
      </c>
      <c r="D77" s="116">
        <v>875</v>
      </c>
      <c r="E77" s="117">
        <v>31.223414794</v>
      </c>
      <c r="F77" s="107">
        <v>15.648062173</v>
      </c>
      <c r="G77" s="107">
        <v>62.301748334999999</v>
      </c>
      <c r="H77" s="107">
        <v>0.97499190570000005</v>
      </c>
      <c r="I77" s="109">
        <v>17.142857143000001</v>
      </c>
      <c r="J77" s="107">
        <v>10.334843693</v>
      </c>
      <c r="K77" s="107">
        <v>28.435606745000001</v>
      </c>
      <c r="L77" s="107">
        <v>0.98901165859999995</v>
      </c>
      <c r="M77" s="107">
        <v>0.49565737850000002</v>
      </c>
      <c r="N77" s="107">
        <v>1.9734278220999999</v>
      </c>
      <c r="O77" s="116">
        <v>42</v>
      </c>
      <c r="P77" s="116">
        <v>1056</v>
      </c>
      <c r="Q77" s="117">
        <v>70.835990530999993</v>
      </c>
      <c r="R77" s="107">
        <v>40.780688324000003</v>
      </c>
      <c r="S77" s="107">
        <v>123.04200249</v>
      </c>
      <c r="T77" s="107">
        <v>2.106971E-3</v>
      </c>
      <c r="U77" s="109">
        <v>39.772727273000001</v>
      </c>
      <c r="V77" s="107">
        <v>29.392878713999998</v>
      </c>
      <c r="W77" s="107">
        <v>53.81813228</v>
      </c>
      <c r="X77" s="107">
        <v>2.3778755949999999</v>
      </c>
      <c r="Y77" s="107">
        <v>1.3689566954000001</v>
      </c>
      <c r="Z77" s="107">
        <v>4.1303661132</v>
      </c>
      <c r="AA77" s="116">
        <v>42</v>
      </c>
      <c r="AB77" s="116">
        <v>1237</v>
      </c>
      <c r="AC77" s="117">
        <v>56.535604796000001</v>
      </c>
      <c r="AD77" s="107">
        <v>32.562152308999998</v>
      </c>
      <c r="AE77" s="107">
        <v>98.159193510999998</v>
      </c>
      <c r="AF77" s="107">
        <v>0.14658418249999999</v>
      </c>
      <c r="AG77" s="109">
        <v>33.953112369000003</v>
      </c>
      <c r="AH77" s="107">
        <v>25.092061376</v>
      </c>
      <c r="AI77" s="107">
        <v>45.943369189999999</v>
      </c>
      <c r="AJ77" s="107">
        <v>1.5047805769</v>
      </c>
      <c r="AK77" s="107">
        <v>0.86669090240000002</v>
      </c>
      <c r="AL77" s="107">
        <v>2.6126553058000002</v>
      </c>
      <c r="AM77" s="107">
        <v>0.50327270069999996</v>
      </c>
      <c r="AN77" s="107">
        <v>0.79811977460000005</v>
      </c>
      <c r="AO77" s="107">
        <v>1.5446452424999999</v>
      </c>
      <c r="AP77" s="107">
        <v>0.41238930280000002</v>
      </c>
      <c r="AQ77" s="107">
        <v>3.9560575700000003E-2</v>
      </c>
      <c r="AR77" s="107">
        <v>2.2686817248</v>
      </c>
      <c r="AS77" s="107">
        <v>1.0399166402</v>
      </c>
      <c r="AT77" s="107">
        <v>4.9493551401999998</v>
      </c>
      <c r="AU77" s="106" t="s">
        <v>28</v>
      </c>
      <c r="AV77" s="106">
        <v>2</v>
      </c>
      <c r="AW77" s="106" t="s">
        <v>28</v>
      </c>
      <c r="AX77" s="106" t="s">
        <v>28</v>
      </c>
      <c r="AY77" s="106" t="s">
        <v>28</v>
      </c>
      <c r="AZ77" s="106" t="s">
        <v>28</v>
      </c>
      <c r="BA77" s="106" t="s">
        <v>28</v>
      </c>
      <c r="BB77" s="106" t="s">
        <v>28</v>
      </c>
      <c r="BC77" s="118">
        <v>-2</v>
      </c>
      <c r="BD77" s="119">
        <v>15</v>
      </c>
      <c r="BE77" s="119">
        <v>42</v>
      </c>
      <c r="BF77" s="119">
        <v>42</v>
      </c>
    </row>
    <row r="78" spans="1:93" x14ac:dyDescent="0.3">
      <c r="A78" s="10"/>
      <c r="B78" t="s">
        <v>189</v>
      </c>
      <c r="C78" s="106">
        <v>11</v>
      </c>
      <c r="D78" s="116">
        <v>626</v>
      </c>
      <c r="E78" s="117">
        <v>30.902614146000001</v>
      </c>
      <c r="F78" s="107">
        <v>14.575140991</v>
      </c>
      <c r="G78" s="107">
        <v>65.520571064999999</v>
      </c>
      <c r="H78" s="107">
        <v>0.95554089549999999</v>
      </c>
      <c r="I78" s="109">
        <v>17.571884984</v>
      </c>
      <c r="J78" s="107">
        <v>9.7313127451000003</v>
      </c>
      <c r="K78" s="107">
        <v>31.729649428999998</v>
      </c>
      <c r="L78" s="107">
        <v>0.97885019539999996</v>
      </c>
      <c r="M78" s="107">
        <v>0.4616722566</v>
      </c>
      <c r="N78" s="107">
        <v>2.0753850625000001</v>
      </c>
      <c r="O78" s="116">
        <v>37</v>
      </c>
      <c r="P78" s="116">
        <v>721</v>
      </c>
      <c r="Q78" s="117">
        <v>93.024815614000005</v>
      </c>
      <c r="R78" s="107">
        <v>52.805252072999998</v>
      </c>
      <c r="S78" s="107">
        <v>163.87794736999999</v>
      </c>
      <c r="T78" s="107">
        <v>8.1017E-5</v>
      </c>
      <c r="U78" s="109">
        <v>51.317614423999999</v>
      </c>
      <c r="V78" s="107">
        <v>37.181746677</v>
      </c>
      <c r="W78" s="107">
        <v>70.827698685000001</v>
      </c>
      <c r="X78" s="107">
        <v>3.1227266975000001</v>
      </c>
      <c r="Y78" s="107">
        <v>1.7726062592</v>
      </c>
      <c r="Z78" s="107">
        <v>5.5011777018999997</v>
      </c>
      <c r="AA78" s="116">
        <v>22</v>
      </c>
      <c r="AB78" s="116">
        <v>833</v>
      </c>
      <c r="AC78" s="117">
        <v>46.052895624999998</v>
      </c>
      <c r="AD78" s="107">
        <v>24.622779749999999</v>
      </c>
      <c r="AE78" s="107">
        <v>86.134433926</v>
      </c>
      <c r="AF78" s="107">
        <v>0.52397227899999999</v>
      </c>
      <c r="AG78" s="109">
        <v>26.410564226000002</v>
      </c>
      <c r="AH78" s="107">
        <v>17.390052801</v>
      </c>
      <c r="AI78" s="107">
        <v>40.110165891999998</v>
      </c>
      <c r="AJ78" s="107">
        <v>1.2257674274000001</v>
      </c>
      <c r="AK78" s="107">
        <v>0.6553725011</v>
      </c>
      <c r="AL78" s="107">
        <v>2.2925981537000002</v>
      </c>
      <c r="AM78" s="107">
        <v>6.0632796599999997E-2</v>
      </c>
      <c r="AN78" s="107">
        <v>0.49506032690000001</v>
      </c>
      <c r="AO78" s="107">
        <v>1.0319016757999999</v>
      </c>
      <c r="AP78" s="107">
        <v>0.23750782949999999</v>
      </c>
      <c r="AQ78" s="107">
        <v>1.04720935E-2</v>
      </c>
      <c r="AR78" s="107">
        <v>3.0102571638</v>
      </c>
      <c r="AS78" s="107">
        <v>1.2946616312999999</v>
      </c>
      <c r="AT78" s="107">
        <v>6.9992405530999999</v>
      </c>
      <c r="AU78" s="106" t="s">
        <v>28</v>
      </c>
      <c r="AV78" s="106">
        <v>2</v>
      </c>
      <c r="AW78" s="106" t="s">
        <v>28</v>
      </c>
      <c r="AX78" s="106" t="s">
        <v>28</v>
      </c>
      <c r="AY78" s="106" t="s">
        <v>28</v>
      </c>
      <c r="AZ78" s="106" t="s">
        <v>28</v>
      </c>
      <c r="BA78" s="106" t="s">
        <v>28</v>
      </c>
      <c r="BB78" s="106" t="s">
        <v>28</v>
      </c>
      <c r="BC78" s="118">
        <v>-2</v>
      </c>
      <c r="BD78" s="119">
        <v>11</v>
      </c>
      <c r="BE78" s="119">
        <v>37</v>
      </c>
      <c r="BF78" s="119">
        <v>22</v>
      </c>
      <c r="BQ78" s="52"/>
      <c r="CO78" s="4"/>
    </row>
    <row r="79" spans="1:93" x14ac:dyDescent="0.3">
      <c r="A79" s="10"/>
      <c r="B79" t="s">
        <v>190</v>
      </c>
      <c r="C79" s="106">
        <v>8</v>
      </c>
      <c r="D79" s="116">
        <v>561</v>
      </c>
      <c r="E79" s="117">
        <v>22.726169737999999</v>
      </c>
      <c r="F79" s="107">
        <v>9.9702615568000006</v>
      </c>
      <c r="G79" s="107">
        <v>51.801929973</v>
      </c>
      <c r="H79" s="107">
        <v>0.4342552563</v>
      </c>
      <c r="I79" s="109">
        <v>14.260249554</v>
      </c>
      <c r="J79" s="107">
        <v>7.1315172011000003</v>
      </c>
      <c r="K79" s="107">
        <v>28.514930500999998</v>
      </c>
      <c r="L79" s="107">
        <v>0.71985870139999997</v>
      </c>
      <c r="M79" s="107">
        <v>0.31581122639999998</v>
      </c>
      <c r="N79" s="107">
        <v>1.6408427142999999</v>
      </c>
      <c r="O79" s="116">
        <v>9</v>
      </c>
      <c r="P79" s="116">
        <v>667</v>
      </c>
      <c r="Q79" s="117">
        <v>21.284946106</v>
      </c>
      <c r="R79" s="107">
        <v>9.6167408095999996</v>
      </c>
      <c r="S79" s="107">
        <v>47.110444139999998</v>
      </c>
      <c r="T79" s="107">
        <v>0.40694434260000001</v>
      </c>
      <c r="U79" s="109">
        <v>13.493253373</v>
      </c>
      <c r="V79" s="107">
        <v>7.0207389935000002</v>
      </c>
      <c r="W79" s="107">
        <v>25.932866436000001</v>
      </c>
      <c r="X79" s="107">
        <v>0.71450901590000004</v>
      </c>
      <c r="Y79" s="107">
        <v>0.32282195959999999</v>
      </c>
      <c r="Z79" s="107">
        <v>1.5814386804</v>
      </c>
      <c r="AA79" s="116">
        <v>17</v>
      </c>
      <c r="AB79" s="116">
        <v>785</v>
      </c>
      <c r="AC79" s="117">
        <v>32.527026470000003</v>
      </c>
      <c r="AD79" s="107">
        <v>16.950179255999998</v>
      </c>
      <c r="AE79" s="107">
        <v>62.418658528999998</v>
      </c>
      <c r="AF79" s="107">
        <v>0.66467287399999997</v>
      </c>
      <c r="AG79" s="109">
        <v>21.656050955000001</v>
      </c>
      <c r="AH79" s="107">
        <v>13.462712342</v>
      </c>
      <c r="AI79" s="107">
        <v>34.835813991999999</v>
      </c>
      <c r="AJ79" s="107">
        <v>0.86575597510000002</v>
      </c>
      <c r="AK79" s="107">
        <v>0.45115464160000002</v>
      </c>
      <c r="AL79" s="107">
        <v>1.6613669444000001</v>
      </c>
      <c r="AM79" s="107">
        <v>0.3763636507</v>
      </c>
      <c r="AN79" s="107">
        <v>1.5281704876</v>
      </c>
      <c r="AO79" s="107">
        <v>3.9104306469000001</v>
      </c>
      <c r="AP79" s="107">
        <v>0.5971989405</v>
      </c>
      <c r="AQ79" s="107">
        <v>0.9041317445</v>
      </c>
      <c r="AR79" s="107">
        <v>0.93658308239999999</v>
      </c>
      <c r="AS79" s="107">
        <v>0.32249495140000001</v>
      </c>
      <c r="AT79" s="107">
        <v>2.7200049695000001</v>
      </c>
      <c r="AU79" s="106" t="s">
        <v>28</v>
      </c>
      <c r="AV79" s="106" t="s">
        <v>28</v>
      </c>
      <c r="AW79" s="106" t="s">
        <v>28</v>
      </c>
      <c r="AX79" s="106" t="s">
        <v>28</v>
      </c>
      <c r="AY79" s="106" t="s">
        <v>28</v>
      </c>
      <c r="AZ79" s="106" t="s">
        <v>28</v>
      </c>
      <c r="BA79" s="106" t="s">
        <v>28</v>
      </c>
      <c r="BB79" s="106" t="s">
        <v>28</v>
      </c>
      <c r="BC79" s="118" t="s">
        <v>28</v>
      </c>
      <c r="BD79" s="119">
        <v>8</v>
      </c>
      <c r="BE79" s="119">
        <v>9</v>
      </c>
      <c r="BF79" s="119">
        <v>17</v>
      </c>
      <c r="BQ79" s="52"/>
      <c r="CC79" s="4"/>
      <c r="CO79" s="4"/>
    </row>
    <row r="80" spans="1:93" x14ac:dyDescent="0.3">
      <c r="A80" s="10"/>
      <c r="B80" t="s">
        <v>146</v>
      </c>
      <c r="C80" s="106">
        <v>6</v>
      </c>
      <c r="D80" s="116">
        <v>440</v>
      </c>
      <c r="E80" s="117">
        <v>22.968411851999999</v>
      </c>
      <c r="F80" s="107">
        <v>9.0903809678999998</v>
      </c>
      <c r="G80" s="107">
        <v>58.033645112000002</v>
      </c>
      <c r="H80" s="107">
        <v>0.50118478239999997</v>
      </c>
      <c r="I80" s="109">
        <v>13.636363636</v>
      </c>
      <c r="J80" s="107">
        <v>6.1262822119000004</v>
      </c>
      <c r="K80" s="107">
        <v>30.352897040999999</v>
      </c>
      <c r="L80" s="107">
        <v>0.7275317979</v>
      </c>
      <c r="M80" s="107">
        <v>0.28794072710000002</v>
      </c>
      <c r="N80" s="107">
        <v>1.8382342862000001</v>
      </c>
      <c r="O80" s="116">
        <v>14</v>
      </c>
      <c r="P80" s="116">
        <v>498</v>
      </c>
      <c r="Q80" s="117">
        <v>48.845601686999998</v>
      </c>
      <c r="R80" s="107">
        <v>24.243355037000001</v>
      </c>
      <c r="S80" s="107">
        <v>98.414299529999994</v>
      </c>
      <c r="T80" s="107">
        <v>0.1664943998</v>
      </c>
      <c r="U80" s="109">
        <v>28.112449799</v>
      </c>
      <c r="V80" s="107">
        <v>16.649665447</v>
      </c>
      <c r="W80" s="107">
        <v>47.467009846000003</v>
      </c>
      <c r="X80" s="107">
        <v>1.6396857488000001</v>
      </c>
      <c r="Y80" s="107">
        <v>0.81381910310000005</v>
      </c>
      <c r="Z80" s="107">
        <v>3.303644931</v>
      </c>
      <c r="AA80" s="116">
        <v>29</v>
      </c>
      <c r="AB80" s="116">
        <v>602</v>
      </c>
      <c r="AC80" s="117">
        <v>79.38433182</v>
      </c>
      <c r="AD80" s="107">
        <v>44.160829204999999</v>
      </c>
      <c r="AE80" s="107">
        <v>142.70275835000001</v>
      </c>
      <c r="AF80" s="107">
        <v>1.2416470400000001E-2</v>
      </c>
      <c r="AG80" s="109">
        <v>48.172757474999997</v>
      </c>
      <c r="AH80" s="107">
        <v>33.476292065000003</v>
      </c>
      <c r="AI80" s="107">
        <v>69.321135037000005</v>
      </c>
      <c r="AJ80" s="107">
        <v>2.1129339832</v>
      </c>
      <c r="AK80" s="107">
        <v>1.1754072197000001</v>
      </c>
      <c r="AL80" s="107">
        <v>3.7982496128999998</v>
      </c>
      <c r="AM80" s="107">
        <v>0.24180144000000001</v>
      </c>
      <c r="AN80" s="107">
        <v>1.6252094166</v>
      </c>
      <c r="AO80" s="107">
        <v>3.6649776268999998</v>
      </c>
      <c r="AP80" s="107">
        <v>0.72068806870000002</v>
      </c>
      <c r="AQ80" s="107">
        <v>0.1726996646</v>
      </c>
      <c r="AR80" s="107">
        <v>2.1266425385000001</v>
      </c>
      <c r="AS80" s="107">
        <v>0.71891508650000002</v>
      </c>
      <c r="AT80" s="107">
        <v>6.2908799262999997</v>
      </c>
      <c r="AU80" s="106" t="s">
        <v>28</v>
      </c>
      <c r="AV80" s="106" t="s">
        <v>28</v>
      </c>
      <c r="AW80" s="106" t="s">
        <v>28</v>
      </c>
      <c r="AX80" s="106" t="s">
        <v>28</v>
      </c>
      <c r="AY80" s="106" t="s">
        <v>28</v>
      </c>
      <c r="AZ80" s="106" t="s">
        <v>28</v>
      </c>
      <c r="BA80" s="106" t="s">
        <v>28</v>
      </c>
      <c r="BB80" s="106" t="s">
        <v>28</v>
      </c>
      <c r="BC80" s="118" t="s">
        <v>28</v>
      </c>
      <c r="BD80" s="119">
        <v>6</v>
      </c>
      <c r="BE80" s="119">
        <v>14</v>
      </c>
      <c r="BF80" s="119">
        <v>29</v>
      </c>
    </row>
    <row r="81" spans="1:93" x14ac:dyDescent="0.3">
      <c r="A81" s="10"/>
      <c r="B81" t="s">
        <v>193</v>
      </c>
      <c r="C81" s="106">
        <v>8</v>
      </c>
      <c r="D81" s="116">
        <v>220</v>
      </c>
      <c r="E81" s="117">
        <v>63.083950334000001</v>
      </c>
      <c r="F81" s="107">
        <v>27.506231064000001</v>
      </c>
      <c r="G81" s="107">
        <v>144.67939211000001</v>
      </c>
      <c r="H81" s="107">
        <v>0.1021387377</v>
      </c>
      <c r="I81" s="109">
        <v>36.363636364000001</v>
      </c>
      <c r="J81" s="107">
        <v>18.185368863000001</v>
      </c>
      <c r="K81" s="107">
        <v>72.713072776999994</v>
      </c>
      <c r="L81" s="107">
        <v>1.9982043208</v>
      </c>
      <c r="M81" s="107">
        <v>0.87126867409999997</v>
      </c>
      <c r="N81" s="107">
        <v>4.5827660588999999</v>
      </c>
      <c r="O81" s="116">
        <v>14</v>
      </c>
      <c r="P81" s="116">
        <v>252</v>
      </c>
      <c r="Q81" s="117">
        <v>106.75275157999999</v>
      </c>
      <c r="R81" s="107">
        <v>52.652182058000001</v>
      </c>
      <c r="S81" s="107">
        <v>216.44212117000001</v>
      </c>
      <c r="T81" s="107">
        <v>4.0117560000000002E-4</v>
      </c>
      <c r="U81" s="109">
        <v>55.555555556000002</v>
      </c>
      <c r="V81" s="107">
        <v>32.902910288000001</v>
      </c>
      <c r="W81" s="107">
        <v>93.803852790999997</v>
      </c>
      <c r="X81" s="107">
        <v>3.5835563358</v>
      </c>
      <c r="Y81" s="107">
        <v>1.7674678903000001</v>
      </c>
      <c r="Z81" s="107">
        <v>7.2656912652000001</v>
      </c>
      <c r="AA81" s="116" t="s">
        <v>28</v>
      </c>
      <c r="AB81" s="116" t="s">
        <v>28</v>
      </c>
      <c r="AC81" s="117" t="s">
        <v>28</v>
      </c>
      <c r="AD81" s="107" t="s">
        <v>28</v>
      </c>
      <c r="AE81" s="107" t="s">
        <v>28</v>
      </c>
      <c r="AF81" s="107" t="s">
        <v>28</v>
      </c>
      <c r="AG81" s="109" t="s">
        <v>28</v>
      </c>
      <c r="AH81" s="107" t="s">
        <v>28</v>
      </c>
      <c r="AI81" s="107" t="s">
        <v>28</v>
      </c>
      <c r="AJ81" s="107" t="s">
        <v>28</v>
      </c>
      <c r="AK81" s="107" t="s">
        <v>28</v>
      </c>
      <c r="AL81" s="107" t="s">
        <v>28</v>
      </c>
      <c r="AM81" s="107">
        <v>1.96881379E-2</v>
      </c>
      <c r="AN81" s="107">
        <v>0.2310165398</v>
      </c>
      <c r="AO81" s="107">
        <v>0.79145085609999999</v>
      </c>
      <c r="AP81" s="107">
        <v>6.7431403099999995E-2</v>
      </c>
      <c r="AQ81" s="107">
        <v>0.30614970540000003</v>
      </c>
      <c r="AR81" s="107">
        <v>1.6922331435</v>
      </c>
      <c r="AS81" s="107">
        <v>0.61786952279999996</v>
      </c>
      <c r="AT81" s="107">
        <v>4.6347212575999999</v>
      </c>
      <c r="AU81" s="106" t="s">
        <v>28</v>
      </c>
      <c r="AV81" s="106">
        <v>2</v>
      </c>
      <c r="AW81" s="106" t="s">
        <v>28</v>
      </c>
      <c r="AX81" s="106" t="s">
        <v>28</v>
      </c>
      <c r="AY81" s="106" t="s">
        <v>28</v>
      </c>
      <c r="AZ81" s="106" t="s">
        <v>28</v>
      </c>
      <c r="BA81" s="106" t="s">
        <v>28</v>
      </c>
      <c r="BB81" s="106" t="s">
        <v>438</v>
      </c>
      <c r="BC81" s="118" t="s">
        <v>440</v>
      </c>
      <c r="BD81" s="119">
        <v>8</v>
      </c>
      <c r="BE81" s="119">
        <v>14</v>
      </c>
      <c r="BF81" s="119" t="s">
        <v>28</v>
      </c>
      <c r="BQ81" s="52"/>
      <c r="CC81" s="4"/>
      <c r="CO81" s="4"/>
    </row>
    <row r="82" spans="1:93" x14ac:dyDescent="0.3">
      <c r="A82" s="10"/>
      <c r="B82" t="s">
        <v>192</v>
      </c>
      <c r="C82" s="106">
        <v>39</v>
      </c>
      <c r="D82" s="116">
        <v>960</v>
      </c>
      <c r="E82" s="117">
        <v>75.226215647000004</v>
      </c>
      <c r="F82" s="107">
        <v>42.685745566000001</v>
      </c>
      <c r="G82" s="107">
        <v>132.57314463</v>
      </c>
      <c r="H82" s="107">
        <v>2.6702570000000001E-3</v>
      </c>
      <c r="I82" s="109">
        <v>40.625</v>
      </c>
      <c r="J82" s="107">
        <v>29.681923563000002</v>
      </c>
      <c r="K82" s="107">
        <v>55.602549527999997</v>
      </c>
      <c r="L82" s="107">
        <v>2.3828144615000002</v>
      </c>
      <c r="M82" s="107">
        <v>1.3520846550000001</v>
      </c>
      <c r="N82" s="107">
        <v>4.1992967945000004</v>
      </c>
      <c r="O82" s="116">
        <v>48</v>
      </c>
      <c r="P82" s="116">
        <v>1183</v>
      </c>
      <c r="Q82" s="117">
        <v>70.714456827000006</v>
      </c>
      <c r="R82" s="107">
        <v>41.141577726000001</v>
      </c>
      <c r="S82" s="107">
        <v>121.54454644</v>
      </c>
      <c r="T82" s="107">
        <v>1.7583583999999999E-3</v>
      </c>
      <c r="U82" s="109">
        <v>40.574809805999998</v>
      </c>
      <c r="V82" s="107">
        <v>30.577088674999999</v>
      </c>
      <c r="W82" s="107">
        <v>53.841463073</v>
      </c>
      <c r="X82" s="107">
        <v>2.3737958605</v>
      </c>
      <c r="Y82" s="107">
        <v>1.3810713012</v>
      </c>
      <c r="Z82" s="107">
        <v>4.0800983864999996</v>
      </c>
      <c r="AA82" s="116">
        <v>63</v>
      </c>
      <c r="AB82" s="116">
        <v>1412</v>
      </c>
      <c r="AC82" s="117">
        <v>70.815518761000007</v>
      </c>
      <c r="AD82" s="107">
        <v>42.126732332000003</v>
      </c>
      <c r="AE82" s="107">
        <v>119.0416968</v>
      </c>
      <c r="AF82" s="107">
        <v>1.6762304700000001E-2</v>
      </c>
      <c r="AG82" s="109">
        <v>44.617563738999998</v>
      </c>
      <c r="AH82" s="107">
        <v>34.854955973999999</v>
      </c>
      <c r="AI82" s="107">
        <v>57.114603602999999</v>
      </c>
      <c r="AJ82" s="107">
        <v>1.8848620716</v>
      </c>
      <c r="AK82" s="107">
        <v>1.1212666568</v>
      </c>
      <c r="AL82" s="107">
        <v>3.1684746953</v>
      </c>
      <c r="AM82" s="107">
        <v>0.99642283730000003</v>
      </c>
      <c r="AN82" s="107">
        <v>1.0014291552000001</v>
      </c>
      <c r="AO82" s="107">
        <v>1.8696710405000001</v>
      </c>
      <c r="AP82" s="107">
        <v>0.53638331620000002</v>
      </c>
      <c r="AQ82" s="107">
        <v>0.85514214759999996</v>
      </c>
      <c r="AR82" s="107">
        <v>0.94002411549999998</v>
      </c>
      <c r="AS82" s="107">
        <v>0.48390659089999999</v>
      </c>
      <c r="AT82" s="107">
        <v>1.8260659277</v>
      </c>
      <c r="AU82" s="106">
        <v>1</v>
      </c>
      <c r="AV82" s="106">
        <v>2</v>
      </c>
      <c r="AW82" s="106" t="s">
        <v>28</v>
      </c>
      <c r="AX82" s="106" t="s">
        <v>28</v>
      </c>
      <c r="AY82" s="106" t="s">
        <v>28</v>
      </c>
      <c r="AZ82" s="106" t="s">
        <v>28</v>
      </c>
      <c r="BA82" s="106" t="s">
        <v>28</v>
      </c>
      <c r="BB82" s="106" t="s">
        <v>28</v>
      </c>
      <c r="BC82" s="118" t="s">
        <v>434</v>
      </c>
      <c r="BD82" s="119">
        <v>39</v>
      </c>
      <c r="BE82" s="119">
        <v>48</v>
      </c>
      <c r="BF82" s="119">
        <v>63</v>
      </c>
      <c r="BQ82" s="52"/>
      <c r="CC82" s="4"/>
      <c r="CO82" s="4"/>
    </row>
    <row r="83" spans="1:93" x14ac:dyDescent="0.3">
      <c r="A83" s="10"/>
      <c r="B83" t="s">
        <v>194</v>
      </c>
      <c r="C83" s="106">
        <v>18</v>
      </c>
      <c r="D83" s="116">
        <v>482</v>
      </c>
      <c r="E83" s="117">
        <v>67.109466802</v>
      </c>
      <c r="F83" s="107">
        <v>34.584145626000002</v>
      </c>
      <c r="G83" s="107">
        <v>130.22384833000001</v>
      </c>
      <c r="H83" s="107">
        <v>2.5778452100000002E-2</v>
      </c>
      <c r="I83" s="109">
        <v>37.344398339999998</v>
      </c>
      <c r="J83" s="107">
        <v>23.528559505</v>
      </c>
      <c r="K83" s="107">
        <v>59.272820635999999</v>
      </c>
      <c r="L83" s="107">
        <v>2.1257138435999998</v>
      </c>
      <c r="M83" s="107">
        <v>1.0954638834999999</v>
      </c>
      <c r="N83" s="107">
        <v>4.1248820821000001</v>
      </c>
      <c r="O83" s="116">
        <v>22</v>
      </c>
      <c r="P83" s="116">
        <v>545</v>
      </c>
      <c r="Q83" s="117">
        <v>74.797135108000006</v>
      </c>
      <c r="R83" s="107">
        <v>39.905694038</v>
      </c>
      <c r="S83" s="107">
        <v>140.19581805000001</v>
      </c>
      <c r="T83" s="107">
        <v>4.0784717999999996E-3</v>
      </c>
      <c r="U83" s="109">
        <v>40.366972476999997</v>
      </c>
      <c r="V83" s="107">
        <v>26.579658684999998</v>
      </c>
      <c r="W83" s="107">
        <v>61.305996675999999</v>
      </c>
      <c r="X83" s="107">
        <v>2.5108462635</v>
      </c>
      <c r="Y83" s="107">
        <v>1.3395842317</v>
      </c>
      <c r="Z83" s="107">
        <v>4.7061982440000003</v>
      </c>
      <c r="AA83" s="116">
        <v>24</v>
      </c>
      <c r="AB83" s="116">
        <v>635</v>
      </c>
      <c r="AC83" s="117">
        <v>64.677332016999998</v>
      </c>
      <c r="AD83" s="107">
        <v>35.164886844000002</v>
      </c>
      <c r="AE83" s="107">
        <v>118.95836024</v>
      </c>
      <c r="AF83" s="107">
        <v>8.0617192300000001E-2</v>
      </c>
      <c r="AG83" s="109">
        <v>37.795275590999999</v>
      </c>
      <c r="AH83" s="107">
        <v>25.333006175000001</v>
      </c>
      <c r="AI83" s="107">
        <v>56.388209400999997</v>
      </c>
      <c r="AJ83" s="107">
        <v>1.7214849533000001</v>
      </c>
      <c r="AK83" s="107">
        <v>0.93596661609999998</v>
      </c>
      <c r="AL83" s="107">
        <v>3.1662565668</v>
      </c>
      <c r="AM83" s="107">
        <v>0.71132161000000005</v>
      </c>
      <c r="AN83" s="107">
        <v>0.86470333290000001</v>
      </c>
      <c r="AO83" s="107">
        <v>1.8673284608</v>
      </c>
      <c r="AP83" s="107">
        <v>0.4004179605</v>
      </c>
      <c r="AQ83" s="107">
        <v>0.7936607993</v>
      </c>
      <c r="AR83" s="107">
        <v>1.1145541557</v>
      </c>
      <c r="AS83" s="107">
        <v>0.49448688680000003</v>
      </c>
      <c r="AT83" s="107">
        <v>2.5121615944000002</v>
      </c>
      <c r="AU83" s="106" t="s">
        <v>28</v>
      </c>
      <c r="AV83" s="106">
        <v>2</v>
      </c>
      <c r="AW83" s="106" t="s">
        <v>28</v>
      </c>
      <c r="AX83" s="106" t="s">
        <v>28</v>
      </c>
      <c r="AY83" s="106" t="s">
        <v>28</v>
      </c>
      <c r="AZ83" s="106" t="s">
        <v>28</v>
      </c>
      <c r="BA83" s="106" t="s">
        <v>28</v>
      </c>
      <c r="BB83" s="106" t="s">
        <v>28</v>
      </c>
      <c r="BC83" s="118">
        <v>-2</v>
      </c>
      <c r="BD83" s="119">
        <v>18</v>
      </c>
      <c r="BE83" s="119">
        <v>22</v>
      </c>
      <c r="BF83" s="119">
        <v>24</v>
      </c>
      <c r="BQ83" s="52"/>
      <c r="CC83" s="4"/>
      <c r="CO83" s="4"/>
    </row>
    <row r="84" spans="1:93" s="3" customFormat="1" x14ac:dyDescent="0.3">
      <c r="A84" s="10" t="s">
        <v>231</v>
      </c>
      <c r="B84" s="3" t="s">
        <v>96</v>
      </c>
      <c r="C84" s="112">
        <v>407</v>
      </c>
      <c r="D84" s="113">
        <v>13309</v>
      </c>
      <c r="E84" s="108">
        <v>38.927286078999998</v>
      </c>
      <c r="F84" s="114">
        <v>25.191336178</v>
      </c>
      <c r="G84" s="114">
        <v>60.152966509999999</v>
      </c>
      <c r="H84" s="114">
        <v>0.3454692043</v>
      </c>
      <c r="I84" s="115">
        <v>30.580809978000001</v>
      </c>
      <c r="J84" s="114">
        <v>27.749584845000001</v>
      </c>
      <c r="K84" s="114">
        <v>33.700898379999998</v>
      </c>
      <c r="L84" s="114">
        <v>1.2330342477</v>
      </c>
      <c r="M84" s="114">
        <v>0.79794363749999997</v>
      </c>
      <c r="N84" s="114">
        <v>1.9053644699000001</v>
      </c>
      <c r="O84" s="113">
        <v>427</v>
      </c>
      <c r="P84" s="113">
        <v>15964</v>
      </c>
      <c r="Q84" s="108">
        <v>33.536305704</v>
      </c>
      <c r="R84" s="114">
        <v>21.723551198999999</v>
      </c>
      <c r="S84" s="114">
        <v>51.77255735</v>
      </c>
      <c r="T84" s="114">
        <v>0.59283967920000002</v>
      </c>
      <c r="U84" s="115">
        <v>26.747682285</v>
      </c>
      <c r="V84" s="114">
        <v>24.327284050999999</v>
      </c>
      <c r="W84" s="114">
        <v>29.408893575</v>
      </c>
      <c r="X84" s="114">
        <v>1.1257718326999999</v>
      </c>
      <c r="Y84" s="114">
        <v>0.7292324402</v>
      </c>
      <c r="Z84" s="114">
        <v>1.7379399891</v>
      </c>
      <c r="AA84" s="113">
        <v>673</v>
      </c>
      <c r="AB84" s="113">
        <v>19157</v>
      </c>
      <c r="AC84" s="108">
        <v>40.598869391000001</v>
      </c>
      <c r="AD84" s="114">
        <v>26.510408708</v>
      </c>
      <c r="AE84" s="114">
        <v>62.174378902000001</v>
      </c>
      <c r="AF84" s="114">
        <v>0.72148610430000004</v>
      </c>
      <c r="AG84" s="115">
        <v>35.130761602</v>
      </c>
      <c r="AH84" s="114">
        <v>32.574379878000002</v>
      </c>
      <c r="AI84" s="114">
        <v>37.887763798000002</v>
      </c>
      <c r="AJ84" s="114">
        <v>1.0806002751999999</v>
      </c>
      <c r="AK84" s="114">
        <v>0.70561459900000001</v>
      </c>
      <c r="AL84" s="114">
        <v>1.6548650729000001</v>
      </c>
      <c r="AM84" s="114">
        <v>0.39897713299999998</v>
      </c>
      <c r="AN84" s="114">
        <v>1.2105945643</v>
      </c>
      <c r="AO84" s="114">
        <v>1.8874125228</v>
      </c>
      <c r="AP84" s="114">
        <v>0.77648059520000001</v>
      </c>
      <c r="AQ84" s="114">
        <v>0.51847814110000001</v>
      </c>
      <c r="AR84" s="114">
        <v>0.86151152779999995</v>
      </c>
      <c r="AS84" s="114">
        <v>0.54796130070000004</v>
      </c>
      <c r="AT84" s="114">
        <v>1.3544790694</v>
      </c>
      <c r="AU84" s="112" t="s">
        <v>28</v>
      </c>
      <c r="AV84" s="112" t="s">
        <v>28</v>
      </c>
      <c r="AW84" s="112" t="s">
        <v>28</v>
      </c>
      <c r="AX84" s="112" t="s">
        <v>28</v>
      </c>
      <c r="AY84" s="112" t="s">
        <v>28</v>
      </c>
      <c r="AZ84" s="112" t="s">
        <v>28</v>
      </c>
      <c r="BA84" s="112" t="s">
        <v>28</v>
      </c>
      <c r="BB84" s="112" t="s">
        <v>28</v>
      </c>
      <c r="BC84" s="110" t="s">
        <v>28</v>
      </c>
      <c r="BD84" s="111">
        <v>407</v>
      </c>
      <c r="BE84" s="111">
        <v>427</v>
      </c>
      <c r="BF84" s="111">
        <v>673</v>
      </c>
      <c r="BG84" s="43"/>
      <c r="BH84" s="43"/>
      <c r="BI84" s="43"/>
      <c r="BJ84" s="43"/>
      <c r="BK84" s="43"/>
      <c r="BL84" s="43"/>
      <c r="BM84" s="43"/>
      <c r="BN84" s="43"/>
      <c r="BO84" s="43"/>
      <c r="BP84" s="43"/>
      <c r="BQ84" s="43"/>
      <c r="BR84" s="43"/>
      <c r="BS84" s="43"/>
      <c r="BT84" s="43"/>
      <c r="BU84" s="43"/>
      <c r="BV84" s="43"/>
      <c r="BW84" s="43"/>
    </row>
    <row r="85" spans="1:93" x14ac:dyDescent="0.3">
      <c r="A85" s="10"/>
      <c r="B85" t="s">
        <v>97</v>
      </c>
      <c r="C85" s="106">
        <v>393</v>
      </c>
      <c r="D85" s="116">
        <v>12371</v>
      </c>
      <c r="E85" s="117">
        <v>37.689434869000003</v>
      </c>
      <c r="F85" s="107">
        <v>24.424101342</v>
      </c>
      <c r="G85" s="107">
        <v>58.15949913</v>
      </c>
      <c r="H85" s="107">
        <v>0.42346465230000002</v>
      </c>
      <c r="I85" s="109">
        <v>31.767844151999999</v>
      </c>
      <c r="J85" s="107">
        <v>28.777317308000001</v>
      </c>
      <c r="K85" s="107">
        <v>35.069145300999999</v>
      </c>
      <c r="L85" s="107">
        <v>1.1938249142999999</v>
      </c>
      <c r="M85" s="107">
        <v>0.77364122850000006</v>
      </c>
      <c r="N85" s="107">
        <v>1.8422207525000001</v>
      </c>
      <c r="O85" s="116">
        <v>398</v>
      </c>
      <c r="P85" s="116">
        <v>13821</v>
      </c>
      <c r="Q85" s="117">
        <v>32.098918419</v>
      </c>
      <c r="R85" s="107">
        <v>20.832804381999999</v>
      </c>
      <c r="S85" s="107">
        <v>49.457602768000001</v>
      </c>
      <c r="T85" s="107">
        <v>0.73497826759999996</v>
      </c>
      <c r="U85" s="109">
        <v>28.796758556</v>
      </c>
      <c r="V85" s="107">
        <v>26.102176804999999</v>
      </c>
      <c r="W85" s="107">
        <v>31.769507559000001</v>
      </c>
      <c r="X85" s="107">
        <v>1.0775205395</v>
      </c>
      <c r="Y85" s="107">
        <v>0.69933118380000003</v>
      </c>
      <c r="Z85" s="107">
        <v>1.6602298595</v>
      </c>
      <c r="AA85" s="116">
        <v>682</v>
      </c>
      <c r="AB85" s="116">
        <v>14734</v>
      </c>
      <c r="AC85" s="117">
        <v>46.673485372999998</v>
      </c>
      <c r="AD85" s="107">
        <v>30.532532893999999</v>
      </c>
      <c r="AE85" s="107">
        <v>71.347314826000002</v>
      </c>
      <c r="AF85" s="107">
        <v>0.31635807669999999</v>
      </c>
      <c r="AG85" s="109">
        <v>46.287498303</v>
      </c>
      <c r="AH85" s="107">
        <v>42.940739317000002</v>
      </c>
      <c r="AI85" s="107">
        <v>49.895100393</v>
      </c>
      <c r="AJ85" s="107">
        <v>1.2422853615</v>
      </c>
      <c r="AK85" s="107">
        <v>0.81266951379999997</v>
      </c>
      <c r="AL85" s="107">
        <v>1.8990166277</v>
      </c>
      <c r="AM85" s="107">
        <v>9.5748608999999998E-2</v>
      </c>
      <c r="AN85" s="107">
        <v>1.4540516526</v>
      </c>
      <c r="AO85" s="107">
        <v>2.2587439304000001</v>
      </c>
      <c r="AP85" s="107">
        <v>0.93603625450000005</v>
      </c>
      <c r="AQ85" s="107">
        <v>0.48367490800000001</v>
      </c>
      <c r="AR85" s="107">
        <v>0.85166887030000005</v>
      </c>
      <c r="AS85" s="107">
        <v>0.54343199050000002</v>
      </c>
      <c r="AT85" s="107">
        <v>1.3347389875</v>
      </c>
      <c r="AU85" s="106" t="s">
        <v>28</v>
      </c>
      <c r="AV85" s="106" t="s">
        <v>28</v>
      </c>
      <c r="AW85" s="106" t="s">
        <v>28</v>
      </c>
      <c r="AX85" s="106" t="s">
        <v>28</v>
      </c>
      <c r="AY85" s="106" t="s">
        <v>28</v>
      </c>
      <c r="AZ85" s="106" t="s">
        <v>28</v>
      </c>
      <c r="BA85" s="106" t="s">
        <v>28</v>
      </c>
      <c r="BB85" s="106" t="s">
        <v>28</v>
      </c>
      <c r="BC85" s="118" t="s">
        <v>28</v>
      </c>
      <c r="BD85" s="119">
        <v>393</v>
      </c>
      <c r="BE85" s="119">
        <v>398</v>
      </c>
      <c r="BF85" s="119">
        <v>682</v>
      </c>
    </row>
    <row r="86" spans="1:93" x14ac:dyDescent="0.3">
      <c r="A86" s="10"/>
      <c r="B86" t="s">
        <v>98</v>
      </c>
      <c r="C86" s="106">
        <v>509</v>
      </c>
      <c r="D86" s="116">
        <v>15344</v>
      </c>
      <c r="E86" s="117">
        <v>38.257967075000003</v>
      </c>
      <c r="F86" s="107">
        <v>24.895248857999999</v>
      </c>
      <c r="G86" s="107">
        <v>58.7932281</v>
      </c>
      <c r="H86" s="107">
        <v>0.38080069439999997</v>
      </c>
      <c r="I86" s="109">
        <v>33.172575600000002</v>
      </c>
      <c r="J86" s="107">
        <v>30.412375736000001</v>
      </c>
      <c r="K86" s="107">
        <v>36.183288718999997</v>
      </c>
      <c r="L86" s="107">
        <v>1.2118333539999999</v>
      </c>
      <c r="M86" s="107">
        <v>0.78856497690000005</v>
      </c>
      <c r="N86" s="107">
        <v>1.8622943205</v>
      </c>
      <c r="O86" s="116">
        <v>476</v>
      </c>
      <c r="P86" s="116">
        <v>16306</v>
      </c>
      <c r="Q86" s="117">
        <v>30.825499276999999</v>
      </c>
      <c r="R86" s="107">
        <v>20.034892473999999</v>
      </c>
      <c r="S86" s="107">
        <v>47.427826574999997</v>
      </c>
      <c r="T86" s="107">
        <v>0.87643318889999999</v>
      </c>
      <c r="U86" s="109">
        <v>29.191708574</v>
      </c>
      <c r="V86" s="107">
        <v>26.683620534999999</v>
      </c>
      <c r="W86" s="107">
        <v>31.935540694</v>
      </c>
      <c r="X86" s="107">
        <v>1.0347734518</v>
      </c>
      <c r="Y86" s="107">
        <v>0.67254627919999999</v>
      </c>
      <c r="Z86" s="107">
        <v>1.5920928116999999</v>
      </c>
      <c r="AA86" s="116">
        <v>824</v>
      </c>
      <c r="AB86" s="116">
        <v>17486</v>
      </c>
      <c r="AC86" s="117">
        <v>43.500761726</v>
      </c>
      <c r="AD86" s="107">
        <v>28.438066102000001</v>
      </c>
      <c r="AE86" s="107">
        <v>66.541665103</v>
      </c>
      <c r="AF86" s="107">
        <v>0.4991770559</v>
      </c>
      <c r="AG86" s="109">
        <v>47.123413016000001</v>
      </c>
      <c r="AH86" s="107">
        <v>44.013279201000003</v>
      </c>
      <c r="AI86" s="107">
        <v>50.453319874999998</v>
      </c>
      <c r="AJ86" s="107">
        <v>1.1578385259999999</v>
      </c>
      <c r="AK86" s="107">
        <v>0.7569221143</v>
      </c>
      <c r="AL86" s="107">
        <v>1.7711069963999999</v>
      </c>
      <c r="AM86" s="107">
        <v>0.1246993933</v>
      </c>
      <c r="AN86" s="107">
        <v>1.4111940680999999</v>
      </c>
      <c r="AO86" s="107">
        <v>2.1905023647999999</v>
      </c>
      <c r="AP86" s="107">
        <v>0.9091378899</v>
      </c>
      <c r="AQ86" s="107">
        <v>0.34022040570000001</v>
      </c>
      <c r="AR86" s="107">
        <v>0.8057275813</v>
      </c>
      <c r="AS86" s="107">
        <v>0.51689247599999999</v>
      </c>
      <c r="AT86" s="107">
        <v>1.2559612790000001</v>
      </c>
      <c r="AU86" s="106" t="s">
        <v>28</v>
      </c>
      <c r="AV86" s="106" t="s">
        <v>28</v>
      </c>
      <c r="AW86" s="106" t="s">
        <v>28</v>
      </c>
      <c r="AX86" s="106" t="s">
        <v>28</v>
      </c>
      <c r="AY86" s="106" t="s">
        <v>28</v>
      </c>
      <c r="AZ86" s="106" t="s">
        <v>28</v>
      </c>
      <c r="BA86" s="106" t="s">
        <v>28</v>
      </c>
      <c r="BB86" s="106" t="s">
        <v>28</v>
      </c>
      <c r="BC86" s="118" t="s">
        <v>28</v>
      </c>
      <c r="BD86" s="119">
        <v>509</v>
      </c>
      <c r="BE86" s="119">
        <v>476</v>
      </c>
      <c r="BF86" s="119">
        <v>824</v>
      </c>
    </row>
    <row r="87" spans="1:93" x14ac:dyDescent="0.3">
      <c r="A87" s="10"/>
      <c r="B87" t="s">
        <v>99</v>
      </c>
      <c r="C87" s="106">
        <v>416</v>
      </c>
      <c r="D87" s="116">
        <v>14198</v>
      </c>
      <c r="E87" s="117">
        <v>38.480743040999997</v>
      </c>
      <c r="F87" s="107">
        <v>24.822903553</v>
      </c>
      <c r="G87" s="107">
        <v>59.653278747999998</v>
      </c>
      <c r="H87" s="107">
        <v>0.37618119259999999</v>
      </c>
      <c r="I87" s="109">
        <v>29.299901394999999</v>
      </c>
      <c r="J87" s="107">
        <v>26.615373773000002</v>
      </c>
      <c r="K87" s="107">
        <v>32.255200661000003</v>
      </c>
      <c r="L87" s="107">
        <v>1.2188898539999999</v>
      </c>
      <c r="M87" s="107">
        <v>0.78627341620000002</v>
      </c>
      <c r="N87" s="107">
        <v>1.8895367001000001</v>
      </c>
      <c r="O87" s="116">
        <v>392</v>
      </c>
      <c r="P87" s="116">
        <v>16427</v>
      </c>
      <c r="Q87" s="117">
        <v>29.343409641000001</v>
      </c>
      <c r="R87" s="107">
        <v>18.953347110999999</v>
      </c>
      <c r="S87" s="107">
        <v>45.429215448000001</v>
      </c>
      <c r="T87" s="107">
        <v>0.9460454425</v>
      </c>
      <c r="U87" s="109">
        <v>23.863152127999999</v>
      </c>
      <c r="V87" s="107">
        <v>21.614024511</v>
      </c>
      <c r="W87" s="107">
        <v>26.346321073999999</v>
      </c>
      <c r="X87" s="107">
        <v>0.98502155660000001</v>
      </c>
      <c r="Y87" s="107">
        <v>0.63624015420000002</v>
      </c>
      <c r="Z87" s="107">
        <v>1.5250019362</v>
      </c>
      <c r="AA87" s="116">
        <v>665</v>
      </c>
      <c r="AB87" s="116">
        <v>19060</v>
      </c>
      <c r="AC87" s="117">
        <v>39.527723541</v>
      </c>
      <c r="AD87" s="107">
        <v>25.750897835</v>
      </c>
      <c r="AE87" s="107">
        <v>60.675202018999997</v>
      </c>
      <c r="AF87" s="107">
        <v>0.81634781199999995</v>
      </c>
      <c r="AG87" s="109">
        <v>34.889821615999999</v>
      </c>
      <c r="AH87" s="107">
        <v>32.336318136999999</v>
      </c>
      <c r="AI87" s="107">
        <v>37.644967717999997</v>
      </c>
      <c r="AJ87" s="107">
        <v>1.0520901093999999</v>
      </c>
      <c r="AK87" s="107">
        <v>0.68539906910000004</v>
      </c>
      <c r="AL87" s="107">
        <v>1.6149622141</v>
      </c>
      <c r="AM87" s="107">
        <v>0.193527317</v>
      </c>
      <c r="AN87" s="107">
        <v>1.347073296</v>
      </c>
      <c r="AO87" s="107">
        <v>2.1107536715999999</v>
      </c>
      <c r="AP87" s="107">
        <v>0.85969598879999998</v>
      </c>
      <c r="AQ87" s="107">
        <v>0.24629163330000001</v>
      </c>
      <c r="AR87" s="107">
        <v>0.76254789599999995</v>
      </c>
      <c r="AS87" s="107">
        <v>0.48221479389999999</v>
      </c>
      <c r="AT87" s="107">
        <v>1.205851212</v>
      </c>
      <c r="AU87" s="106" t="s">
        <v>28</v>
      </c>
      <c r="AV87" s="106" t="s">
        <v>28</v>
      </c>
      <c r="AW87" s="106" t="s">
        <v>28</v>
      </c>
      <c r="AX87" s="106" t="s">
        <v>28</v>
      </c>
      <c r="AY87" s="106" t="s">
        <v>28</v>
      </c>
      <c r="AZ87" s="106" t="s">
        <v>28</v>
      </c>
      <c r="BA87" s="106" t="s">
        <v>28</v>
      </c>
      <c r="BB87" s="106" t="s">
        <v>28</v>
      </c>
      <c r="BC87" s="118" t="s">
        <v>28</v>
      </c>
      <c r="BD87" s="119">
        <v>416</v>
      </c>
      <c r="BE87" s="119">
        <v>392</v>
      </c>
      <c r="BF87" s="119">
        <v>665</v>
      </c>
    </row>
    <row r="88" spans="1:93" x14ac:dyDescent="0.3">
      <c r="A88" s="10"/>
      <c r="B88" t="s">
        <v>100</v>
      </c>
      <c r="C88" s="106">
        <v>184</v>
      </c>
      <c r="D88" s="116">
        <v>6071</v>
      </c>
      <c r="E88" s="117">
        <v>34.728351213000003</v>
      </c>
      <c r="F88" s="107">
        <v>22.124599657000001</v>
      </c>
      <c r="G88" s="107">
        <v>54.512099503000002</v>
      </c>
      <c r="H88" s="107">
        <v>0.67854561440000005</v>
      </c>
      <c r="I88" s="109">
        <v>30.308021743000001</v>
      </c>
      <c r="J88" s="107">
        <v>26.230476489000001</v>
      </c>
      <c r="K88" s="107">
        <v>35.019424155000003</v>
      </c>
      <c r="L88" s="107">
        <v>1.1000316417</v>
      </c>
      <c r="M88" s="107">
        <v>0.70080377650000003</v>
      </c>
      <c r="N88" s="107">
        <v>1.7266882018</v>
      </c>
      <c r="O88" s="116">
        <v>173</v>
      </c>
      <c r="P88" s="116">
        <v>6401</v>
      </c>
      <c r="Q88" s="117">
        <v>29.222182969999999</v>
      </c>
      <c r="R88" s="107">
        <v>18.637782295000001</v>
      </c>
      <c r="S88" s="107">
        <v>45.817467121</v>
      </c>
      <c r="T88" s="107">
        <v>0.93320608549999995</v>
      </c>
      <c r="U88" s="109">
        <v>27.027027026999999</v>
      </c>
      <c r="V88" s="107">
        <v>23.285342002</v>
      </c>
      <c r="W88" s="107">
        <v>31.369957541000002</v>
      </c>
      <c r="X88" s="107">
        <v>0.98095212890000005</v>
      </c>
      <c r="Y88" s="107">
        <v>0.6256470381</v>
      </c>
      <c r="Z88" s="107">
        <v>1.5380350592000001</v>
      </c>
      <c r="AA88" s="116">
        <v>243</v>
      </c>
      <c r="AB88" s="116">
        <v>6369</v>
      </c>
      <c r="AC88" s="117">
        <v>38.946810018999997</v>
      </c>
      <c r="AD88" s="107">
        <v>25.081858426</v>
      </c>
      <c r="AE88" s="107">
        <v>60.476141159000001</v>
      </c>
      <c r="AF88" s="107">
        <v>0.87270540159999999</v>
      </c>
      <c r="AG88" s="109">
        <v>38.153556287999997</v>
      </c>
      <c r="AH88" s="107">
        <v>33.645766006999999</v>
      </c>
      <c r="AI88" s="107">
        <v>43.265291007000002</v>
      </c>
      <c r="AJ88" s="107">
        <v>1.0366282178999999</v>
      </c>
      <c r="AK88" s="107">
        <v>0.66759157400000002</v>
      </c>
      <c r="AL88" s="107">
        <v>1.6096639084</v>
      </c>
      <c r="AM88" s="107">
        <v>0.2330703881</v>
      </c>
      <c r="AN88" s="107">
        <v>1.3327823613000001</v>
      </c>
      <c r="AO88" s="107">
        <v>2.1370404177000002</v>
      </c>
      <c r="AP88" s="107">
        <v>0.83120038709999999</v>
      </c>
      <c r="AQ88" s="107">
        <v>0.48271033569999999</v>
      </c>
      <c r="AR88" s="107">
        <v>0.84145034100000005</v>
      </c>
      <c r="AS88" s="107">
        <v>0.51963126000000004</v>
      </c>
      <c r="AT88" s="107">
        <v>1.3625790649</v>
      </c>
      <c r="AU88" s="106" t="s">
        <v>28</v>
      </c>
      <c r="AV88" s="106" t="s">
        <v>28</v>
      </c>
      <c r="AW88" s="106" t="s">
        <v>28</v>
      </c>
      <c r="AX88" s="106" t="s">
        <v>28</v>
      </c>
      <c r="AY88" s="106" t="s">
        <v>28</v>
      </c>
      <c r="AZ88" s="106" t="s">
        <v>28</v>
      </c>
      <c r="BA88" s="106" t="s">
        <v>28</v>
      </c>
      <c r="BB88" s="106" t="s">
        <v>28</v>
      </c>
      <c r="BC88" s="118" t="s">
        <v>28</v>
      </c>
      <c r="BD88" s="119">
        <v>184</v>
      </c>
      <c r="BE88" s="119">
        <v>173</v>
      </c>
      <c r="BF88" s="119">
        <v>243</v>
      </c>
    </row>
    <row r="89" spans="1:93" x14ac:dyDescent="0.3">
      <c r="A89" s="10"/>
      <c r="B89" t="s">
        <v>148</v>
      </c>
      <c r="C89" s="106">
        <v>434</v>
      </c>
      <c r="D89" s="116">
        <v>15001</v>
      </c>
      <c r="E89" s="117">
        <v>38.360092166999998</v>
      </c>
      <c r="F89" s="107">
        <v>24.846820174000001</v>
      </c>
      <c r="G89" s="107">
        <v>59.222735978999999</v>
      </c>
      <c r="H89" s="107">
        <v>0.37932343600000001</v>
      </c>
      <c r="I89" s="109">
        <v>28.931404572999998</v>
      </c>
      <c r="J89" s="107">
        <v>26.333618337000001</v>
      </c>
      <c r="K89" s="107">
        <v>31.785459934999999</v>
      </c>
      <c r="L89" s="107">
        <v>1.2150681990000001</v>
      </c>
      <c r="M89" s="107">
        <v>0.78703098279999995</v>
      </c>
      <c r="N89" s="107">
        <v>1.8758991200999999</v>
      </c>
      <c r="O89" s="116">
        <v>529</v>
      </c>
      <c r="P89" s="116">
        <v>17209</v>
      </c>
      <c r="Q89" s="117">
        <v>33.492881754000003</v>
      </c>
      <c r="R89" s="107">
        <v>21.829302989999999</v>
      </c>
      <c r="S89" s="107">
        <v>51.388407989999997</v>
      </c>
      <c r="T89" s="107">
        <v>0.59162836969999999</v>
      </c>
      <c r="U89" s="109">
        <v>30.739729211</v>
      </c>
      <c r="V89" s="107">
        <v>28.228725766</v>
      </c>
      <c r="W89" s="107">
        <v>33.474091598000001</v>
      </c>
      <c r="X89" s="107">
        <v>1.124314145</v>
      </c>
      <c r="Y89" s="107">
        <v>0.73278239560000002</v>
      </c>
      <c r="Z89" s="107">
        <v>1.7250445755999999</v>
      </c>
      <c r="AA89" s="116">
        <v>794</v>
      </c>
      <c r="AB89" s="116">
        <v>18780</v>
      </c>
      <c r="AC89" s="117">
        <v>40.953485172999997</v>
      </c>
      <c r="AD89" s="107">
        <v>26.772187674000001</v>
      </c>
      <c r="AE89" s="107">
        <v>62.646652869999997</v>
      </c>
      <c r="AF89" s="107">
        <v>0.69098405569999999</v>
      </c>
      <c r="AG89" s="109">
        <v>42.279020234000001</v>
      </c>
      <c r="AH89" s="107">
        <v>39.438183381999998</v>
      </c>
      <c r="AI89" s="107">
        <v>45.324490091999998</v>
      </c>
      <c r="AJ89" s="107">
        <v>1.0900389103000001</v>
      </c>
      <c r="AK89" s="107">
        <v>0.71258224189999997</v>
      </c>
      <c r="AL89" s="107">
        <v>1.6674353583999999</v>
      </c>
      <c r="AM89" s="107">
        <v>0.3670574969</v>
      </c>
      <c r="AN89" s="107">
        <v>1.2227519111</v>
      </c>
      <c r="AO89" s="107">
        <v>1.8928530240999999</v>
      </c>
      <c r="AP89" s="107">
        <v>0.78987761700000003</v>
      </c>
      <c r="AQ89" s="107">
        <v>0.55073269690000004</v>
      </c>
      <c r="AR89" s="107">
        <v>0.87311786449999995</v>
      </c>
      <c r="AS89" s="107">
        <v>0.55911922729999997</v>
      </c>
      <c r="AT89" s="107">
        <v>1.3634566081999999</v>
      </c>
      <c r="AU89" s="106" t="s">
        <v>28</v>
      </c>
      <c r="AV89" s="106" t="s">
        <v>28</v>
      </c>
      <c r="AW89" s="106" t="s">
        <v>28</v>
      </c>
      <c r="AX89" s="106" t="s">
        <v>28</v>
      </c>
      <c r="AY89" s="106" t="s">
        <v>28</v>
      </c>
      <c r="AZ89" s="106" t="s">
        <v>28</v>
      </c>
      <c r="BA89" s="106" t="s">
        <v>28</v>
      </c>
      <c r="BB89" s="106" t="s">
        <v>28</v>
      </c>
      <c r="BC89" s="118" t="s">
        <v>28</v>
      </c>
      <c r="BD89" s="119">
        <v>434</v>
      </c>
      <c r="BE89" s="119">
        <v>529</v>
      </c>
      <c r="BF89" s="119">
        <v>794</v>
      </c>
    </row>
    <row r="90" spans="1:93" x14ac:dyDescent="0.3">
      <c r="A90" s="10"/>
      <c r="B90" t="s">
        <v>149</v>
      </c>
      <c r="C90" s="106">
        <v>313</v>
      </c>
      <c r="D90" s="116">
        <v>10119</v>
      </c>
      <c r="E90" s="117">
        <v>34.667753781000002</v>
      </c>
      <c r="F90" s="107">
        <v>22.262531718000002</v>
      </c>
      <c r="G90" s="107">
        <v>53.985466137000003</v>
      </c>
      <c r="H90" s="107">
        <v>0.6787495241</v>
      </c>
      <c r="I90" s="109">
        <v>30.931910267999999</v>
      </c>
      <c r="J90" s="107">
        <v>27.688152978000002</v>
      </c>
      <c r="K90" s="107">
        <v>34.555684286999998</v>
      </c>
      <c r="L90" s="107">
        <v>1.0981121986</v>
      </c>
      <c r="M90" s="107">
        <v>0.70517281870000004</v>
      </c>
      <c r="N90" s="107">
        <v>1.7100069213</v>
      </c>
      <c r="O90" s="116">
        <v>317</v>
      </c>
      <c r="P90" s="116">
        <v>10501</v>
      </c>
      <c r="Q90" s="117">
        <v>37.619889690000001</v>
      </c>
      <c r="R90" s="107">
        <v>24.046801941999998</v>
      </c>
      <c r="S90" s="107">
        <v>58.854233661999999</v>
      </c>
      <c r="T90" s="107">
        <v>0.30675294730000002</v>
      </c>
      <c r="U90" s="109">
        <v>30.187601181000002</v>
      </c>
      <c r="V90" s="107">
        <v>27.040851432</v>
      </c>
      <c r="W90" s="107">
        <v>33.700538881</v>
      </c>
      <c r="X90" s="107">
        <v>1.2628526390000001</v>
      </c>
      <c r="Y90" s="107">
        <v>0.80722106159999996</v>
      </c>
      <c r="Z90" s="107">
        <v>1.9756630046000001</v>
      </c>
      <c r="AA90" s="116">
        <v>517</v>
      </c>
      <c r="AB90" s="116">
        <v>10483</v>
      </c>
      <c r="AC90" s="117">
        <v>49.548486320000002</v>
      </c>
      <c r="AD90" s="107">
        <v>32.219394026000003</v>
      </c>
      <c r="AE90" s="107">
        <v>76.197972394999994</v>
      </c>
      <c r="AF90" s="107">
        <v>0.20759014100000001</v>
      </c>
      <c r="AG90" s="109">
        <v>49.317943337000003</v>
      </c>
      <c r="AH90" s="107">
        <v>45.244850364000001</v>
      </c>
      <c r="AI90" s="107">
        <v>53.757709781999999</v>
      </c>
      <c r="AJ90" s="107">
        <v>1.3188078573999999</v>
      </c>
      <c r="AK90" s="107">
        <v>0.8575678726</v>
      </c>
      <c r="AL90" s="107">
        <v>2.0281242108000002</v>
      </c>
      <c r="AM90" s="107">
        <v>0.2416266024</v>
      </c>
      <c r="AN90" s="107">
        <v>1.3170821799000001</v>
      </c>
      <c r="AO90" s="107">
        <v>2.0884642042000001</v>
      </c>
      <c r="AP90" s="107">
        <v>0.83061297629999997</v>
      </c>
      <c r="AQ90" s="107">
        <v>0.73462267699999995</v>
      </c>
      <c r="AR90" s="107">
        <v>1.0851550962000001</v>
      </c>
      <c r="AS90" s="107">
        <v>0.67652176190000002</v>
      </c>
      <c r="AT90" s="107">
        <v>1.7406115356</v>
      </c>
      <c r="AU90" s="106" t="s">
        <v>28</v>
      </c>
      <c r="AV90" s="106" t="s">
        <v>28</v>
      </c>
      <c r="AW90" s="106" t="s">
        <v>28</v>
      </c>
      <c r="AX90" s="106" t="s">
        <v>28</v>
      </c>
      <c r="AY90" s="106" t="s">
        <v>28</v>
      </c>
      <c r="AZ90" s="106" t="s">
        <v>28</v>
      </c>
      <c r="BA90" s="106" t="s">
        <v>28</v>
      </c>
      <c r="BB90" s="106" t="s">
        <v>28</v>
      </c>
      <c r="BC90" s="118" t="s">
        <v>28</v>
      </c>
      <c r="BD90" s="119">
        <v>313</v>
      </c>
      <c r="BE90" s="119">
        <v>317</v>
      </c>
      <c r="BF90" s="119">
        <v>517</v>
      </c>
    </row>
    <row r="91" spans="1:93" x14ac:dyDescent="0.3">
      <c r="A91" s="10"/>
      <c r="B91" t="s">
        <v>101</v>
      </c>
      <c r="C91" s="106">
        <v>268</v>
      </c>
      <c r="D91" s="116">
        <v>11620</v>
      </c>
      <c r="E91" s="117">
        <v>33.535126521000002</v>
      </c>
      <c r="F91" s="107">
        <v>21.442345933999999</v>
      </c>
      <c r="G91" s="107">
        <v>52.447839162000001</v>
      </c>
      <c r="H91" s="107">
        <v>0.79131958650000001</v>
      </c>
      <c r="I91" s="109">
        <v>23.063683305000001</v>
      </c>
      <c r="J91" s="107">
        <v>20.461301564999999</v>
      </c>
      <c r="K91" s="107">
        <v>25.997050377000001</v>
      </c>
      <c r="L91" s="107">
        <v>1.0622358676000001</v>
      </c>
      <c r="M91" s="107">
        <v>0.67919317140000002</v>
      </c>
      <c r="N91" s="107">
        <v>1.6613020946999999</v>
      </c>
      <c r="O91" s="116">
        <v>330</v>
      </c>
      <c r="P91" s="116">
        <v>13107</v>
      </c>
      <c r="Q91" s="117">
        <v>33.072249530999997</v>
      </c>
      <c r="R91" s="107">
        <v>21.322646015</v>
      </c>
      <c r="S91" s="107">
        <v>51.296339500999999</v>
      </c>
      <c r="T91" s="107">
        <v>0.64065217169999999</v>
      </c>
      <c r="U91" s="109">
        <v>25.177386129999999</v>
      </c>
      <c r="V91" s="107">
        <v>22.602346977</v>
      </c>
      <c r="W91" s="107">
        <v>28.045794225000002</v>
      </c>
      <c r="X91" s="107">
        <v>1.1101940474000001</v>
      </c>
      <c r="Y91" s="107">
        <v>0.71577455469999995</v>
      </c>
      <c r="Z91" s="107">
        <v>1.7219539516</v>
      </c>
      <c r="AA91" s="116">
        <v>557</v>
      </c>
      <c r="AB91" s="116">
        <v>14327</v>
      </c>
      <c r="AC91" s="117">
        <v>45.820277169999997</v>
      </c>
      <c r="AD91" s="107">
        <v>29.722493807999999</v>
      </c>
      <c r="AE91" s="107">
        <v>70.636663717000005</v>
      </c>
      <c r="AF91" s="107">
        <v>0.36871220869999999</v>
      </c>
      <c r="AG91" s="109">
        <v>38.87764361</v>
      </c>
      <c r="AH91" s="107">
        <v>35.779425865999997</v>
      </c>
      <c r="AI91" s="107">
        <v>42.244142719000003</v>
      </c>
      <c r="AJ91" s="107">
        <v>1.2195759356</v>
      </c>
      <c r="AK91" s="107">
        <v>0.79110909910000005</v>
      </c>
      <c r="AL91" s="107">
        <v>1.8801015742</v>
      </c>
      <c r="AM91" s="107">
        <v>0.1601835536</v>
      </c>
      <c r="AN91" s="107">
        <v>1.3854599497</v>
      </c>
      <c r="AO91" s="107">
        <v>2.1837010464</v>
      </c>
      <c r="AP91" s="107">
        <v>0.87901193040000003</v>
      </c>
      <c r="AQ91" s="107">
        <v>0.95362901190000005</v>
      </c>
      <c r="AR91" s="107">
        <v>0.98619724929999997</v>
      </c>
      <c r="AS91" s="107">
        <v>0.61732224390000001</v>
      </c>
      <c r="AT91" s="107">
        <v>1.5754899878999999</v>
      </c>
      <c r="AU91" s="106" t="s">
        <v>28</v>
      </c>
      <c r="AV91" s="106" t="s">
        <v>28</v>
      </c>
      <c r="AW91" s="106" t="s">
        <v>28</v>
      </c>
      <c r="AX91" s="106" t="s">
        <v>28</v>
      </c>
      <c r="AY91" s="106" t="s">
        <v>28</v>
      </c>
      <c r="AZ91" s="106" t="s">
        <v>28</v>
      </c>
      <c r="BA91" s="106" t="s">
        <v>28</v>
      </c>
      <c r="BB91" s="106" t="s">
        <v>28</v>
      </c>
      <c r="BC91" s="118" t="s">
        <v>28</v>
      </c>
      <c r="BD91" s="119">
        <v>268</v>
      </c>
      <c r="BE91" s="119">
        <v>330</v>
      </c>
      <c r="BF91" s="119">
        <v>557</v>
      </c>
    </row>
    <row r="92" spans="1:93" x14ac:dyDescent="0.3">
      <c r="A92" s="10"/>
      <c r="B92" t="s">
        <v>111</v>
      </c>
      <c r="C92" s="106">
        <v>198</v>
      </c>
      <c r="D92" s="116">
        <v>8438</v>
      </c>
      <c r="E92" s="117">
        <v>29.565085622000002</v>
      </c>
      <c r="F92" s="107">
        <v>18.9205334</v>
      </c>
      <c r="G92" s="107">
        <v>46.198184234000003</v>
      </c>
      <c r="H92" s="107">
        <v>0.77322396339999999</v>
      </c>
      <c r="I92" s="109">
        <v>23.465276132</v>
      </c>
      <c r="J92" s="107">
        <v>20.414249089999998</v>
      </c>
      <c r="K92" s="107">
        <v>26.972296729</v>
      </c>
      <c r="L92" s="107">
        <v>0.93648355120000004</v>
      </c>
      <c r="M92" s="107">
        <v>0.59931395220000006</v>
      </c>
      <c r="N92" s="107">
        <v>1.4633422742</v>
      </c>
      <c r="O92" s="116">
        <v>234</v>
      </c>
      <c r="P92" s="116">
        <v>9201</v>
      </c>
      <c r="Q92" s="117">
        <v>29.972145585</v>
      </c>
      <c r="R92" s="107">
        <v>19.255853153</v>
      </c>
      <c r="S92" s="107">
        <v>46.652283013999998</v>
      </c>
      <c r="T92" s="107">
        <v>0.97841166150000003</v>
      </c>
      <c r="U92" s="109">
        <v>25.432018258999999</v>
      </c>
      <c r="V92" s="107">
        <v>22.373608844</v>
      </c>
      <c r="W92" s="107">
        <v>28.908503639999999</v>
      </c>
      <c r="X92" s="107">
        <v>1.0061274358000001</v>
      </c>
      <c r="Y92" s="107">
        <v>0.64639490359999996</v>
      </c>
      <c r="Z92" s="107">
        <v>1.5660587845</v>
      </c>
      <c r="AA92" s="116">
        <v>393</v>
      </c>
      <c r="AB92" s="116">
        <v>9764</v>
      </c>
      <c r="AC92" s="117">
        <v>41.452213084</v>
      </c>
      <c r="AD92" s="107">
        <v>26.946658282000001</v>
      </c>
      <c r="AE92" s="107">
        <v>63.766198821000003</v>
      </c>
      <c r="AF92" s="107">
        <v>0.65456594059999995</v>
      </c>
      <c r="AG92" s="109">
        <v>40.249897582999999</v>
      </c>
      <c r="AH92" s="107">
        <v>36.460896396999999</v>
      </c>
      <c r="AI92" s="107">
        <v>44.432650195999997</v>
      </c>
      <c r="AJ92" s="107">
        <v>1.1033133074999999</v>
      </c>
      <c r="AK92" s="107">
        <v>0.71722604089999997</v>
      </c>
      <c r="AL92" s="107">
        <v>1.6972337661000001</v>
      </c>
      <c r="AM92" s="107">
        <v>0.1637211395</v>
      </c>
      <c r="AN92" s="107">
        <v>1.3830245475</v>
      </c>
      <c r="AO92" s="107">
        <v>2.1828632476999998</v>
      </c>
      <c r="AP92" s="107">
        <v>0.87626052659999998</v>
      </c>
      <c r="AQ92" s="107">
        <v>0.95461592719999999</v>
      </c>
      <c r="AR92" s="107">
        <v>1.013768266</v>
      </c>
      <c r="AS92" s="107">
        <v>0.63301817019999995</v>
      </c>
      <c r="AT92" s="107">
        <v>1.6235333291</v>
      </c>
      <c r="AU92" s="106" t="s">
        <v>28</v>
      </c>
      <c r="AV92" s="106" t="s">
        <v>28</v>
      </c>
      <c r="AW92" s="106" t="s">
        <v>28</v>
      </c>
      <c r="AX92" s="106" t="s">
        <v>28</v>
      </c>
      <c r="AY92" s="106" t="s">
        <v>28</v>
      </c>
      <c r="AZ92" s="106" t="s">
        <v>28</v>
      </c>
      <c r="BA92" s="106" t="s">
        <v>28</v>
      </c>
      <c r="BB92" s="106" t="s">
        <v>28</v>
      </c>
      <c r="BC92" s="118" t="s">
        <v>28</v>
      </c>
      <c r="BD92" s="119">
        <v>198</v>
      </c>
      <c r="BE92" s="119">
        <v>234</v>
      </c>
      <c r="BF92" s="119">
        <v>393</v>
      </c>
    </row>
    <row r="93" spans="1:93" x14ac:dyDescent="0.3">
      <c r="A93" s="10"/>
      <c r="B93" t="s">
        <v>110</v>
      </c>
      <c r="C93" s="106"/>
      <c r="D93" s="116"/>
      <c r="E93" s="117"/>
      <c r="F93" s="107"/>
      <c r="G93" s="107"/>
      <c r="H93" s="107"/>
      <c r="I93" s="109"/>
      <c r="J93" s="107"/>
      <c r="K93" s="107"/>
      <c r="L93" s="107"/>
      <c r="M93" s="107"/>
      <c r="N93" s="107"/>
      <c r="O93" s="116">
        <v>60</v>
      </c>
      <c r="P93" s="116">
        <v>2200</v>
      </c>
      <c r="Q93" s="117">
        <v>34.356730431999999</v>
      </c>
      <c r="R93" s="107">
        <v>20.913767823000001</v>
      </c>
      <c r="S93" s="107">
        <v>56.440567571000003</v>
      </c>
      <c r="T93" s="107">
        <v>0.57330040459999998</v>
      </c>
      <c r="U93" s="109">
        <v>27.272727273000001</v>
      </c>
      <c r="V93" s="107">
        <v>21.175755938999998</v>
      </c>
      <c r="W93" s="107">
        <v>35.125152323000002</v>
      </c>
      <c r="X93" s="107">
        <v>1.1533124644999999</v>
      </c>
      <c r="Y93" s="107">
        <v>0.70204902520000001</v>
      </c>
      <c r="Z93" s="107">
        <v>1.8946392531</v>
      </c>
      <c r="AA93" s="116">
        <v>76</v>
      </c>
      <c r="AB93" s="116">
        <v>2540</v>
      </c>
      <c r="AC93" s="117">
        <v>37.415934831999998</v>
      </c>
      <c r="AD93" s="107">
        <v>23.042716824999999</v>
      </c>
      <c r="AE93" s="107">
        <v>60.754649286999999</v>
      </c>
      <c r="AF93" s="107">
        <v>0.98668715529999995</v>
      </c>
      <c r="AG93" s="109">
        <v>29.921259843000001</v>
      </c>
      <c r="AH93" s="107">
        <v>23.896833755999999</v>
      </c>
      <c r="AI93" s="107">
        <v>37.464452391999998</v>
      </c>
      <c r="AJ93" s="107">
        <v>0.99588166079999996</v>
      </c>
      <c r="AK93" s="107">
        <v>0.61331673799999997</v>
      </c>
      <c r="AL93" s="107">
        <v>1.6170768231999999</v>
      </c>
      <c r="AM93" s="107">
        <v>0.76338004390000003</v>
      </c>
      <c r="AN93" s="107">
        <v>1.0890423612</v>
      </c>
      <c r="AO93" s="107">
        <v>1.8976928394000001</v>
      </c>
      <c r="AP93" s="107">
        <v>0.62497641339999999</v>
      </c>
      <c r="AQ93" s="107">
        <v>0.13069925020000001</v>
      </c>
      <c r="AR93" s="107">
        <v>1.5973425095</v>
      </c>
      <c r="AS93" s="107">
        <v>0.87021265910000001</v>
      </c>
      <c r="AT93" s="107">
        <v>2.9320454790000001</v>
      </c>
      <c r="AU93" s="106" t="s">
        <v>28</v>
      </c>
      <c r="AV93" s="106" t="s">
        <v>28</v>
      </c>
      <c r="AW93" s="106" t="s">
        <v>28</v>
      </c>
      <c r="AX93" s="106" t="s">
        <v>28</v>
      </c>
      <c r="AY93" s="106" t="s">
        <v>28</v>
      </c>
      <c r="AZ93" s="106" t="s">
        <v>438</v>
      </c>
      <c r="BA93" s="106" t="s">
        <v>28</v>
      </c>
      <c r="BB93" s="106" t="s">
        <v>28</v>
      </c>
      <c r="BC93" s="118" t="s">
        <v>439</v>
      </c>
      <c r="BD93" s="119"/>
      <c r="BE93" s="119">
        <v>60</v>
      </c>
      <c r="BF93" s="119">
        <v>76</v>
      </c>
    </row>
    <row r="94" spans="1:93" x14ac:dyDescent="0.3">
      <c r="A94" s="10"/>
      <c r="B94" t="s">
        <v>112</v>
      </c>
      <c r="C94" s="106">
        <v>337</v>
      </c>
      <c r="D94" s="116">
        <v>13759</v>
      </c>
      <c r="E94" s="117">
        <v>29.289099121</v>
      </c>
      <c r="F94" s="107">
        <v>18.904614605999999</v>
      </c>
      <c r="G94" s="107">
        <v>45.377879696999997</v>
      </c>
      <c r="H94" s="107">
        <v>0.73704765979999998</v>
      </c>
      <c r="I94" s="109">
        <v>24.493059088999999</v>
      </c>
      <c r="J94" s="107">
        <v>22.012791880999998</v>
      </c>
      <c r="K94" s="107">
        <v>27.252787687000001</v>
      </c>
      <c r="L94" s="107">
        <v>0.92774159050000005</v>
      </c>
      <c r="M94" s="107">
        <v>0.59880971920000003</v>
      </c>
      <c r="N94" s="107">
        <v>1.4373588654</v>
      </c>
      <c r="O94" s="116">
        <v>394</v>
      </c>
      <c r="P94" s="116">
        <v>15324</v>
      </c>
      <c r="Q94" s="117">
        <v>29.933417966</v>
      </c>
      <c r="R94" s="107">
        <v>19.416545668000001</v>
      </c>
      <c r="S94" s="107">
        <v>46.146700164000002</v>
      </c>
      <c r="T94" s="107">
        <v>0.98260264080000004</v>
      </c>
      <c r="U94" s="109">
        <v>25.711302532000001</v>
      </c>
      <c r="V94" s="107">
        <v>23.293844087</v>
      </c>
      <c r="W94" s="107">
        <v>28.379647233</v>
      </c>
      <c r="X94" s="107">
        <v>1.0048273981</v>
      </c>
      <c r="Y94" s="107">
        <v>0.65178915029999995</v>
      </c>
      <c r="Z94" s="107">
        <v>1.5490870005999999</v>
      </c>
      <c r="AA94" s="116">
        <v>677</v>
      </c>
      <c r="AB94" s="116">
        <v>16892</v>
      </c>
      <c r="AC94" s="117">
        <v>41.918405223999997</v>
      </c>
      <c r="AD94" s="107">
        <v>27.408673502999999</v>
      </c>
      <c r="AE94" s="107">
        <v>64.109366558999994</v>
      </c>
      <c r="AF94" s="107">
        <v>0.61345654670000005</v>
      </c>
      <c r="AG94" s="109">
        <v>40.078143500000003</v>
      </c>
      <c r="AH94" s="107">
        <v>37.170060081999999</v>
      </c>
      <c r="AI94" s="107">
        <v>43.213747378000001</v>
      </c>
      <c r="AJ94" s="107">
        <v>1.1157217158999999</v>
      </c>
      <c r="AK94" s="107">
        <v>0.72952327429999997</v>
      </c>
      <c r="AL94" s="107">
        <v>1.7063676941999999</v>
      </c>
      <c r="AM94" s="107">
        <v>0.1349004473</v>
      </c>
      <c r="AN94" s="107">
        <v>1.4003881973000001</v>
      </c>
      <c r="AO94" s="107">
        <v>2.177585063</v>
      </c>
      <c r="AP94" s="107">
        <v>0.90057887349999999</v>
      </c>
      <c r="AQ94" s="107">
        <v>0.92510396549999996</v>
      </c>
      <c r="AR94" s="107">
        <v>1.0219985887</v>
      </c>
      <c r="AS94" s="107">
        <v>0.64926035979999996</v>
      </c>
      <c r="AT94" s="107">
        <v>1.6087246043000001</v>
      </c>
      <c r="AU94" s="106" t="s">
        <v>28</v>
      </c>
      <c r="AV94" s="106" t="s">
        <v>28</v>
      </c>
      <c r="AW94" s="106" t="s">
        <v>28</v>
      </c>
      <c r="AX94" s="106" t="s">
        <v>28</v>
      </c>
      <c r="AY94" s="106" t="s">
        <v>28</v>
      </c>
      <c r="AZ94" s="106" t="s">
        <v>28</v>
      </c>
      <c r="BA94" s="106" t="s">
        <v>28</v>
      </c>
      <c r="BB94" s="106" t="s">
        <v>28</v>
      </c>
      <c r="BC94" s="118" t="s">
        <v>28</v>
      </c>
      <c r="BD94" s="119">
        <v>337</v>
      </c>
      <c r="BE94" s="119">
        <v>394</v>
      </c>
      <c r="BF94" s="119">
        <v>677</v>
      </c>
    </row>
    <row r="95" spans="1:93" x14ac:dyDescent="0.3">
      <c r="A95" s="10"/>
      <c r="B95" t="s">
        <v>102</v>
      </c>
      <c r="C95" s="106">
        <v>401</v>
      </c>
      <c r="D95" s="116">
        <v>13507</v>
      </c>
      <c r="E95" s="117">
        <v>34.572546897000002</v>
      </c>
      <c r="F95" s="107">
        <v>22.410079475</v>
      </c>
      <c r="G95" s="107">
        <v>53.335866134</v>
      </c>
      <c r="H95" s="107">
        <v>0.68131050110000002</v>
      </c>
      <c r="I95" s="109">
        <v>29.688309765</v>
      </c>
      <c r="J95" s="107">
        <v>26.920213268000001</v>
      </c>
      <c r="K95" s="107">
        <v>32.741038414000002</v>
      </c>
      <c r="L95" s="107">
        <v>1.0950964901</v>
      </c>
      <c r="M95" s="107">
        <v>0.70984644109999995</v>
      </c>
      <c r="N95" s="107">
        <v>1.6894306333</v>
      </c>
      <c r="O95" s="116">
        <v>419</v>
      </c>
      <c r="P95" s="116">
        <v>14367</v>
      </c>
      <c r="Q95" s="117">
        <v>33.086234570999999</v>
      </c>
      <c r="R95" s="107">
        <v>21.500732464999999</v>
      </c>
      <c r="S95" s="107">
        <v>50.914494185999999</v>
      </c>
      <c r="T95" s="107">
        <v>0.63317770269999996</v>
      </c>
      <c r="U95" s="109">
        <v>29.164056517999999</v>
      </c>
      <c r="V95" s="107">
        <v>26.501106941</v>
      </c>
      <c r="W95" s="107">
        <v>32.094591162</v>
      </c>
      <c r="X95" s="107">
        <v>1.1106635077</v>
      </c>
      <c r="Y95" s="107">
        <v>0.72175269399999997</v>
      </c>
      <c r="Z95" s="107">
        <v>1.709135882</v>
      </c>
      <c r="AA95" s="116">
        <v>535</v>
      </c>
      <c r="AB95" s="116">
        <v>15224</v>
      </c>
      <c r="AC95" s="117">
        <v>37.142072376000002</v>
      </c>
      <c r="AD95" s="107">
        <v>24.223095145999999</v>
      </c>
      <c r="AE95" s="107">
        <v>56.951167144999999</v>
      </c>
      <c r="AF95" s="107">
        <v>0.95804418430000005</v>
      </c>
      <c r="AG95" s="109">
        <v>35.141881239999996</v>
      </c>
      <c r="AH95" s="107">
        <v>32.286751783</v>
      </c>
      <c r="AI95" s="107">
        <v>38.249490856999998</v>
      </c>
      <c r="AJ95" s="107">
        <v>0.98859239759999995</v>
      </c>
      <c r="AK95" s="107">
        <v>0.64473429120000003</v>
      </c>
      <c r="AL95" s="107">
        <v>1.5158413969</v>
      </c>
      <c r="AM95" s="107">
        <v>0.60826491410000005</v>
      </c>
      <c r="AN95" s="107">
        <v>1.1225838437</v>
      </c>
      <c r="AO95" s="107">
        <v>1.7468359051</v>
      </c>
      <c r="AP95" s="107">
        <v>0.72141549319999998</v>
      </c>
      <c r="AQ95" s="107">
        <v>0.84749111239999997</v>
      </c>
      <c r="AR95" s="107">
        <v>0.95700888539999995</v>
      </c>
      <c r="AS95" s="107">
        <v>0.61154458749999996</v>
      </c>
      <c r="AT95" s="107">
        <v>1.4976275245999999</v>
      </c>
      <c r="AU95" s="106" t="s">
        <v>28</v>
      </c>
      <c r="AV95" s="106" t="s">
        <v>28</v>
      </c>
      <c r="AW95" s="106" t="s">
        <v>28</v>
      </c>
      <c r="AX95" s="106" t="s">
        <v>28</v>
      </c>
      <c r="AY95" s="106" t="s">
        <v>28</v>
      </c>
      <c r="AZ95" s="106" t="s">
        <v>28</v>
      </c>
      <c r="BA95" s="106" t="s">
        <v>28</v>
      </c>
      <c r="BB95" s="106" t="s">
        <v>28</v>
      </c>
      <c r="BC95" s="118" t="s">
        <v>28</v>
      </c>
      <c r="BD95" s="119">
        <v>401</v>
      </c>
      <c r="BE95" s="119">
        <v>419</v>
      </c>
      <c r="BF95" s="119">
        <v>535</v>
      </c>
    </row>
    <row r="96" spans="1:93" x14ac:dyDescent="0.3">
      <c r="A96" s="10"/>
      <c r="B96" t="s">
        <v>103</v>
      </c>
      <c r="C96" s="106">
        <v>252</v>
      </c>
      <c r="D96" s="116">
        <v>7442</v>
      </c>
      <c r="E96" s="117">
        <v>39.126028796</v>
      </c>
      <c r="F96" s="107">
        <v>25.118899934000002</v>
      </c>
      <c r="G96" s="107">
        <v>60.943995692000001</v>
      </c>
      <c r="H96" s="107">
        <v>0.34263830000000001</v>
      </c>
      <c r="I96" s="109">
        <v>33.861865090000002</v>
      </c>
      <c r="J96" s="107">
        <v>29.928862980000002</v>
      </c>
      <c r="K96" s="107">
        <v>38.311709608000001</v>
      </c>
      <c r="L96" s="107">
        <v>1.2393294869</v>
      </c>
      <c r="M96" s="107">
        <v>0.79564919629999997</v>
      </c>
      <c r="N96" s="107">
        <v>1.9304205725000001</v>
      </c>
      <c r="O96" s="116">
        <v>236</v>
      </c>
      <c r="P96" s="116">
        <v>7592</v>
      </c>
      <c r="Q96" s="117">
        <v>33.245515429999998</v>
      </c>
      <c r="R96" s="107">
        <v>21.324470824999999</v>
      </c>
      <c r="S96" s="107">
        <v>51.830795956999999</v>
      </c>
      <c r="T96" s="107">
        <v>0.62806837969999996</v>
      </c>
      <c r="U96" s="109">
        <v>31.085353003000002</v>
      </c>
      <c r="V96" s="107">
        <v>27.361966232</v>
      </c>
      <c r="W96" s="107">
        <v>35.315414220000001</v>
      </c>
      <c r="X96" s="107">
        <v>1.1160103669000001</v>
      </c>
      <c r="Y96" s="107">
        <v>0.71583581129999996</v>
      </c>
      <c r="Z96" s="107">
        <v>1.7398949862999999</v>
      </c>
      <c r="AA96" s="116">
        <v>355</v>
      </c>
      <c r="AB96" s="116">
        <v>7824</v>
      </c>
      <c r="AC96" s="117">
        <v>44.224549785999997</v>
      </c>
      <c r="AD96" s="107">
        <v>28.617127703000001</v>
      </c>
      <c r="AE96" s="107">
        <v>68.344063879999993</v>
      </c>
      <c r="AF96" s="107">
        <v>0.46281804189999998</v>
      </c>
      <c r="AG96" s="109">
        <v>45.373210634000003</v>
      </c>
      <c r="AH96" s="107">
        <v>40.890500289999999</v>
      </c>
      <c r="AI96" s="107">
        <v>50.347347882999998</v>
      </c>
      <c r="AJ96" s="107">
        <v>1.1771032393</v>
      </c>
      <c r="AK96" s="107">
        <v>0.76168810939999998</v>
      </c>
      <c r="AL96" s="107">
        <v>1.8190805642000001</v>
      </c>
      <c r="AM96" s="107">
        <v>0.22629038970000001</v>
      </c>
      <c r="AN96" s="107">
        <v>1.3302410629999999</v>
      </c>
      <c r="AO96" s="107">
        <v>2.1119241396000001</v>
      </c>
      <c r="AP96" s="107">
        <v>0.83788108319999999</v>
      </c>
      <c r="AQ96" s="107">
        <v>0.49651594069999999</v>
      </c>
      <c r="AR96" s="107">
        <v>0.84970329099999997</v>
      </c>
      <c r="AS96" s="107">
        <v>0.5313601805</v>
      </c>
      <c r="AT96" s="107">
        <v>1.3587688899999999</v>
      </c>
      <c r="AU96" s="106" t="s">
        <v>28</v>
      </c>
      <c r="AV96" s="106" t="s">
        <v>28</v>
      </c>
      <c r="AW96" s="106" t="s">
        <v>28</v>
      </c>
      <c r="AX96" s="106" t="s">
        <v>28</v>
      </c>
      <c r="AY96" s="106" t="s">
        <v>28</v>
      </c>
      <c r="AZ96" s="106" t="s">
        <v>28</v>
      </c>
      <c r="BA96" s="106" t="s">
        <v>28</v>
      </c>
      <c r="BB96" s="106" t="s">
        <v>28</v>
      </c>
      <c r="BC96" s="118" t="s">
        <v>28</v>
      </c>
      <c r="BD96" s="119">
        <v>252</v>
      </c>
      <c r="BE96" s="119">
        <v>236</v>
      </c>
      <c r="BF96" s="119">
        <v>355</v>
      </c>
    </row>
    <row r="97" spans="1:93" x14ac:dyDescent="0.3">
      <c r="A97" s="10"/>
      <c r="B97" t="s">
        <v>104</v>
      </c>
      <c r="C97" s="106">
        <v>72</v>
      </c>
      <c r="D97" s="116">
        <v>3909</v>
      </c>
      <c r="E97" s="117">
        <v>29.829570103999998</v>
      </c>
      <c r="F97" s="107">
        <v>18.102123424999998</v>
      </c>
      <c r="G97" s="107">
        <v>49.154634055999999</v>
      </c>
      <c r="H97" s="107">
        <v>0.82387558000000005</v>
      </c>
      <c r="I97" s="109">
        <v>18.419033000999999</v>
      </c>
      <c r="J97" s="107">
        <v>14.620147767000001</v>
      </c>
      <c r="K97" s="107">
        <v>23.205016945000001</v>
      </c>
      <c r="L97" s="107">
        <v>0.94486118190000001</v>
      </c>
      <c r="M97" s="107">
        <v>0.57339055419999996</v>
      </c>
      <c r="N97" s="107">
        <v>1.5569887687999999</v>
      </c>
      <c r="O97" s="116">
        <v>99</v>
      </c>
      <c r="P97" s="116">
        <v>4331</v>
      </c>
      <c r="Q97" s="117">
        <v>29.98093218</v>
      </c>
      <c r="R97" s="107">
        <v>18.517862606000001</v>
      </c>
      <c r="S97" s="107">
        <v>48.539959146000001</v>
      </c>
      <c r="T97" s="107">
        <v>0.97922433750000004</v>
      </c>
      <c r="U97" s="109">
        <v>22.858462248999999</v>
      </c>
      <c r="V97" s="107">
        <v>18.771459333999999</v>
      </c>
      <c r="W97" s="107">
        <v>27.835305028000001</v>
      </c>
      <c r="X97" s="107">
        <v>1.0064223908000001</v>
      </c>
      <c r="Y97" s="107">
        <v>0.62162148409999995</v>
      </c>
      <c r="Z97" s="107">
        <v>1.6294257110000001</v>
      </c>
      <c r="AA97" s="116">
        <v>198</v>
      </c>
      <c r="AB97" s="116">
        <v>4743</v>
      </c>
      <c r="AC97" s="117">
        <v>50.198158548999999</v>
      </c>
      <c r="AD97" s="107">
        <v>31.843749334000002</v>
      </c>
      <c r="AE97" s="107">
        <v>79.131860234000001</v>
      </c>
      <c r="AF97" s="107">
        <v>0.21211334300000001</v>
      </c>
      <c r="AG97" s="109">
        <v>41.745730549999998</v>
      </c>
      <c r="AH97" s="107">
        <v>36.317822859000003</v>
      </c>
      <c r="AI97" s="107">
        <v>47.984870291999997</v>
      </c>
      <c r="AJ97" s="107">
        <v>1.3360998658000001</v>
      </c>
      <c r="AK97" s="107">
        <v>0.84756952129999996</v>
      </c>
      <c r="AL97" s="107">
        <v>2.1062140703000001</v>
      </c>
      <c r="AM97" s="107">
        <v>5.0291281100000002E-2</v>
      </c>
      <c r="AN97" s="107">
        <v>1.6743361496</v>
      </c>
      <c r="AO97" s="107">
        <v>2.8052370890999998</v>
      </c>
      <c r="AP97" s="107">
        <v>0.99934567129999996</v>
      </c>
      <c r="AQ97" s="107">
        <v>0.98574751000000005</v>
      </c>
      <c r="AR97" s="107">
        <v>1.0050742291999999</v>
      </c>
      <c r="AS97" s="107">
        <v>0.57679949080000004</v>
      </c>
      <c r="AT97" s="107">
        <v>1.7513437898999999</v>
      </c>
      <c r="AU97" s="106" t="s">
        <v>28</v>
      </c>
      <c r="AV97" s="106" t="s">
        <v>28</v>
      </c>
      <c r="AW97" s="106" t="s">
        <v>28</v>
      </c>
      <c r="AX97" s="106" t="s">
        <v>28</v>
      </c>
      <c r="AY97" s="106" t="s">
        <v>28</v>
      </c>
      <c r="AZ97" s="106" t="s">
        <v>28</v>
      </c>
      <c r="BA97" s="106" t="s">
        <v>28</v>
      </c>
      <c r="BB97" s="106" t="s">
        <v>28</v>
      </c>
      <c r="BC97" s="118" t="s">
        <v>28</v>
      </c>
      <c r="BD97" s="119">
        <v>72</v>
      </c>
      <c r="BE97" s="119">
        <v>99</v>
      </c>
      <c r="BF97" s="119">
        <v>198</v>
      </c>
    </row>
    <row r="98" spans="1:93" x14ac:dyDescent="0.3">
      <c r="A98" s="10"/>
      <c r="B98" t="s">
        <v>105</v>
      </c>
      <c r="C98" s="106">
        <v>267</v>
      </c>
      <c r="D98" s="116">
        <v>10025</v>
      </c>
      <c r="E98" s="117">
        <v>34.903648494000002</v>
      </c>
      <c r="F98" s="107">
        <v>22.418040564999998</v>
      </c>
      <c r="G98" s="107">
        <v>54.343049057000002</v>
      </c>
      <c r="H98" s="107">
        <v>0.65678260649999998</v>
      </c>
      <c r="I98" s="109">
        <v>26.633416458999999</v>
      </c>
      <c r="J98" s="107">
        <v>23.622953311</v>
      </c>
      <c r="K98" s="107">
        <v>30.027527164999999</v>
      </c>
      <c r="L98" s="107">
        <v>1.1055842391999999</v>
      </c>
      <c r="M98" s="107">
        <v>0.71009861119999995</v>
      </c>
      <c r="N98" s="107">
        <v>1.7213334748</v>
      </c>
      <c r="O98" s="116">
        <v>339</v>
      </c>
      <c r="P98" s="116">
        <v>11167</v>
      </c>
      <c r="Q98" s="117">
        <v>37.167727759999998</v>
      </c>
      <c r="R98" s="107">
        <v>24.024790016000001</v>
      </c>
      <c r="S98" s="107">
        <v>57.500606079000001</v>
      </c>
      <c r="T98" s="107">
        <v>0.32026022450000002</v>
      </c>
      <c r="U98" s="109">
        <v>30.357302767</v>
      </c>
      <c r="V98" s="107">
        <v>27.291805041</v>
      </c>
      <c r="W98" s="107">
        <v>33.767126429000001</v>
      </c>
      <c r="X98" s="107">
        <v>1.2476741285999999</v>
      </c>
      <c r="Y98" s="107">
        <v>0.80648214880000002</v>
      </c>
      <c r="Z98" s="107">
        <v>1.9302234197999999</v>
      </c>
      <c r="AA98" s="116">
        <v>508</v>
      </c>
      <c r="AB98" s="116">
        <v>12028</v>
      </c>
      <c r="AC98" s="117">
        <v>44.671320369</v>
      </c>
      <c r="AD98" s="107">
        <v>29.068023595</v>
      </c>
      <c r="AE98" s="107">
        <v>68.650242317999997</v>
      </c>
      <c r="AF98" s="107">
        <v>0.42976111769999997</v>
      </c>
      <c r="AG98" s="109">
        <v>42.234785500000001</v>
      </c>
      <c r="AH98" s="107">
        <v>38.717234718</v>
      </c>
      <c r="AI98" s="107">
        <v>46.071913948999999</v>
      </c>
      <c r="AJ98" s="107">
        <v>1.1889947136000001</v>
      </c>
      <c r="AK98" s="107">
        <v>0.77368938509999996</v>
      </c>
      <c r="AL98" s="107">
        <v>1.8272299662</v>
      </c>
      <c r="AM98" s="107">
        <v>0.42267501200000002</v>
      </c>
      <c r="AN98" s="107">
        <v>1.2018846204</v>
      </c>
      <c r="AO98" s="107">
        <v>1.8840239308</v>
      </c>
      <c r="AP98" s="107">
        <v>0.7667241467</v>
      </c>
      <c r="AQ98" s="107">
        <v>0.78963996729999997</v>
      </c>
      <c r="AR98" s="107">
        <v>1.0648665502000001</v>
      </c>
      <c r="AS98" s="107">
        <v>0.67106271100000003</v>
      </c>
      <c r="AT98" s="107">
        <v>1.6897687072000001</v>
      </c>
      <c r="AU98" s="106" t="s">
        <v>28</v>
      </c>
      <c r="AV98" s="106" t="s">
        <v>28</v>
      </c>
      <c r="AW98" s="106" t="s">
        <v>28</v>
      </c>
      <c r="AX98" s="106" t="s">
        <v>28</v>
      </c>
      <c r="AY98" s="106" t="s">
        <v>28</v>
      </c>
      <c r="AZ98" s="106" t="s">
        <v>28</v>
      </c>
      <c r="BA98" s="106" t="s">
        <v>28</v>
      </c>
      <c r="BB98" s="106" t="s">
        <v>28</v>
      </c>
      <c r="BC98" s="118" t="s">
        <v>28</v>
      </c>
      <c r="BD98" s="119">
        <v>267</v>
      </c>
      <c r="BE98" s="119">
        <v>339</v>
      </c>
      <c r="BF98" s="119">
        <v>508</v>
      </c>
    </row>
    <row r="99" spans="1:93" x14ac:dyDescent="0.3">
      <c r="A99" s="10"/>
      <c r="B99" t="s">
        <v>106</v>
      </c>
      <c r="C99" s="106">
        <v>585</v>
      </c>
      <c r="D99" s="116">
        <v>16965</v>
      </c>
      <c r="E99" s="117">
        <v>34.039788823999999</v>
      </c>
      <c r="F99" s="107">
        <v>22.148052262</v>
      </c>
      <c r="G99" s="107">
        <v>52.316438912999999</v>
      </c>
      <c r="H99" s="107">
        <v>0.7312565177</v>
      </c>
      <c r="I99" s="109">
        <v>34.482758621000002</v>
      </c>
      <c r="J99" s="107">
        <v>31.798684196</v>
      </c>
      <c r="K99" s="107">
        <v>37.393391334999997</v>
      </c>
      <c r="L99" s="107">
        <v>1.0782212076</v>
      </c>
      <c r="M99" s="107">
        <v>0.70154664529999999</v>
      </c>
      <c r="N99" s="107">
        <v>1.6571399496999999</v>
      </c>
      <c r="O99" s="116">
        <v>596</v>
      </c>
      <c r="P99" s="116">
        <v>17531</v>
      </c>
      <c r="Q99" s="117">
        <v>33.856708732000001</v>
      </c>
      <c r="R99" s="107">
        <v>22.061223452</v>
      </c>
      <c r="S99" s="107">
        <v>51.958891975</v>
      </c>
      <c r="T99" s="107">
        <v>0.55812944080000004</v>
      </c>
      <c r="U99" s="109">
        <v>33.996919742000003</v>
      </c>
      <c r="V99" s="107">
        <v>31.37422424</v>
      </c>
      <c r="W99" s="107">
        <v>36.838856735</v>
      </c>
      <c r="X99" s="107">
        <v>1.1365273615</v>
      </c>
      <c r="Y99" s="107">
        <v>0.74056767540000001</v>
      </c>
      <c r="Z99" s="107">
        <v>1.7441950094000001</v>
      </c>
      <c r="AA99" s="116">
        <v>910</v>
      </c>
      <c r="AB99" s="116">
        <v>17990</v>
      </c>
      <c r="AC99" s="117">
        <v>46.380861989000003</v>
      </c>
      <c r="AD99" s="107">
        <v>30.369359866</v>
      </c>
      <c r="AE99" s="107">
        <v>70.834036947000001</v>
      </c>
      <c r="AF99" s="107">
        <v>0.32952948809999999</v>
      </c>
      <c r="AG99" s="109">
        <v>50.583657588000001</v>
      </c>
      <c r="AH99" s="107">
        <v>47.401618710000001</v>
      </c>
      <c r="AI99" s="107">
        <v>53.979304601000003</v>
      </c>
      <c r="AJ99" s="107">
        <v>1.2344967479</v>
      </c>
      <c r="AK99" s="107">
        <v>0.80832641699999996</v>
      </c>
      <c r="AL99" s="107">
        <v>1.8853549611</v>
      </c>
      <c r="AM99" s="107">
        <v>0.15675185380000001</v>
      </c>
      <c r="AN99" s="107">
        <v>1.3699164426999999</v>
      </c>
      <c r="AO99" s="107">
        <v>2.1178203916</v>
      </c>
      <c r="AP99" s="107">
        <v>0.88613324689999995</v>
      </c>
      <c r="AQ99" s="107">
        <v>0.98090175479999997</v>
      </c>
      <c r="AR99" s="107">
        <v>0.99462158560000002</v>
      </c>
      <c r="AS99" s="107">
        <v>0.6395816298</v>
      </c>
      <c r="AT99" s="107">
        <v>1.5467487688999999</v>
      </c>
      <c r="AU99" s="106" t="s">
        <v>28</v>
      </c>
      <c r="AV99" s="106" t="s">
        <v>28</v>
      </c>
      <c r="AW99" s="106" t="s">
        <v>28</v>
      </c>
      <c r="AX99" s="106" t="s">
        <v>28</v>
      </c>
      <c r="AY99" s="106" t="s">
        <v>28</v>
      </c>
      <c r="AZ99" s="106" t="s">
        <v>28</v>
      </c>
      <c r="BA99" s="106" t="s">
        <v>28</v>
      </c>
      <c r="BB99" s="106" t="s">
        <v>28</v>
      </c>
      <c r="BC99" s="118" t="s">
        <v>28</v>
      </c>
      <c r="BD99" s="119">
        <v>585</v>
      </c>
      <c r="BE99" s="119">
        <v>596</v>
      </c>
      <c r="BF99" s="119">
        <v>910</v>
      </c>
    </row>
    <row r="100" spans="1:93" x14ac:dyDescent="0.3">
      <c r="A100" s="10"/>
      <c r="B100" t="s">
        <v>107</v>
      </c>
      <c r="C100" s="106">
        <v>83</v>
      </c>
      <c r="D100" s="116">
        <v>4975</v>
      </c>
      <c r="E100" s="117">
        <v>25.218376979999999</v>
      </c>
      <c r="F100" s="107">
        <v>15.523569144</v>
      </c>
      <c r="G100" s="107">
        <v>40.967803963999998</v>
      </c>
      <c r="H100" s="107">
        <v>0.36418187410000002</v>
      </c>
      <c r="I100" s="109">
        <v>16.683417084999999</v>
      </c>
      <c r="J100" s="107">
        <v>13.454064326999999</v>
      </c>
      <c r="K100" s="107">
        <v>20.687905074</v>
      </c>
      <c r="L100" s="107">
        <v>0.79880016359999995</v>
      </c>
      <c r="M100" s="107">
        <v>0.49171402190000002</v>
      </c>
      <c r="N100" s="107">
        <v>1.2976683049</v>
      </c>
      <c r="O100" s="116">
        <v>132</v>
      </c>
      <c r="P100" s="116">
        <v>5443</v>
      </c>
      <c r="Q100" s="117">
        <v>35.648574641000003</v>
      </c>
      <c r="R100" s="107">
        <v>22.430170965999999</v>
      </c>
      <c r="S100" s="107">
        <v>56.656762710000002</v>
      </c>
      <c r="T100" s="107">
        <v>0.4475116878</v>
      </c>
      <c r="U100" s="109">
        <v>24.251331986</v>
      </c>
      <c r="V100" s="107">
        <v>20.447867024000001</v>
      </c>
      <c r="W100" s="107">
        <v>28.762271508000001</v>
      </c>
      <c r="X100" s="107">
        <v>1.1966780587000001</v>
      </c>
      <c r="Y100" s="107">
        <v>0.75295278190000003</v>
      </c>
      <c r="Z100" s="107">
        <v>1.9018966534999999</v>
      </c>
      <c r="AA100" s="116">
        <v>191</v>
      </c>
      <c r="AB100" s="116">
        <v>5725</v>
      </c>
      <c r="AC100" s="117">
        <v>50.553743189000002</v>
      </c>
      <c r="AD100" s="107">
        <v>32.004038612999999</v>
      </c>
      <c r="AE100" s="107">
        <v>79.854951474000003</v>
      </c>
      <c r="AF100" s="107">
        <v>0.20320432869999999</v>
      </c>
      <c r="AG100" s="109">
        <v>33.362445415000003</v>
      </c>
      <c r="AH100" s="107">
        <v>28.951234973999998</v>
      </c>
      <c r="AI100" s="107">
        <v>38.445778394999998</v>
      </c>
      <c r="AJ100" s="107">
        <v>1.3455642885000001</v>
      </c>
      <c r="AK100" s="107">
        <v>0.8518358627</v>
      </c>
      <c r="AL100" s="107">
        <v>2.1254602365999999</v>
      </c>
      <c r="AM100" s="107">
        <v>0.1714867313</v>
      </c>
      <c r="AN100" s="107">
        <v>1.4181140114999999</v>
      </c>
      <c r="AO100" s="107">
        <v>2.3396976456999998</v>
      </c>
      <c r="AP100" s="107">
        <v>0.85953300560000001</v>
      </c>
      <c r="AQ100" s="107">
        <v>0.197284868</v>
      </c>
      <c r="AR100" s="107">
        <v>1.4135951202999999</v>
      </c>
      <c r="AS100" s="107">
        <v>0.83523552919999999</v>
      </c>
      <c r="AT100" s="107">
        <v>2.3924403288999998</v>
      </c>
      <c r="AU100" s="106" t="s">
        <v>28</v>
      </c>
      <c r="AV100" s="106" t="s">
        <v>28</v>
      </c>
      <c r="AW100" s="106" t="s">
        <v>28</v>
      </c>
      <c r="AX100" s="106" t="s">
        <v>28</v>
      </c>
      <c r="AY100" s="106" t="s">
        <v>28</v>
      </c>
      <c r="AZ100" s="106" t="s">
        <v>28</v>
      </c>
      <c r="BA100" s="106" t="s">
        <v>28</v>
      </c>
      <c r="BB100" s="106" t="s">
        <v>28</v>
      </c>
      <c r="BC100" s="118" t="s">
        <v>28</v>
      </c>
      <c r="BD100" s="119">
        <v>83</v>
      </c>
      <c r="BE100" s="119">
        <v>132</v>
      </c>
      <c r="BF100" s="119">
        <v>191</v>
      </c>
    </row>
    <row r="101" spans="1:93" x14ac:dyDescent="0.3">
      <c r="A101" s="10"/>
      <c r="B101" t="s">
        <v>150</v>
      </c>
      <c r="C101" s="106">
        <v>119</v>
      </c>
      <c r="D101" s="116">
        <v>5695</v>
      </c>
      <c r="E101" s="117">
        <v>32.548155811000001</v>
      </c>
      <c r="F101" s="107">
        <v>20.443829776000001</v>
      </c>
      <c r="G101" s="107">
        <v>51.819177635999999</v>
      </c>
      <c r="H101" s="107">
        <v>0.89770614729999998</v>
      </c>
      <c r="I101" s="109">
        <v>20.895522388</v>
      </c>
      <c r="J101" s="107">
        <v>17.459174893</v>
      </c>
      <c r="K101" s="107">
        <v>25.008218231000001</v>
      </c>
      <c r="L101" s="107">
        <v>1.0309732544000001</v>
      </c>
      <c r="M101" s="107">
        <v>0.64756485249999995</v>
      </c>
      <c r="N101" s="107">
        <v>1.6413890395999999</v>
      </c>
      <c r="O101" s="116">
        <v>128</v>
      </c>
      <c r="P101" s="116">
        <v>6387</v>
      </c>
      <c r="Q101" s="117">
        <v>26.380628994999999</v>
      </c>
      <c r="R101" s="107">
        <v>16.673491352999999</v>
      </c>
      <c r="S101" s="107">
        <v>41.739163767999997</v>
      </c>
      <c r="T101" s="107">
        <v>0.60365193989999999</v>
      </c>
      <c r="U101" s="109">
        <v>20.040707687000001</v>
      </c>
      <c r="V101" s="107">
        <v>16.852981947</v>
      </c>
      <c r="W101" s="107">
        <v>23.831388764</v>
      </c>
      <c r="X101" s="107">
        <v>0.88556471640000001</v>
      </c>
      <c r="Y101" s="107">
        <v>0.55970824819999998</v>
      </c>
      <c r="Z101" s="107">
        <v>1.4011315171000001</v>
      </c>
      <c r="AA101" s="116">
        <v>273</v>
      </c>
      <c r="AB101" s="116">
        <v>6821</v>
      </c>
      <c r="AC101" s="117">
        <v>43.690351972999999</v>
      </c>
      <c r="AD101" s="107">
        <v>28.221608550999999</v>
      </c>
      <c r="AE101" s="107">
        <v>67.637776638999995</v>
      </c>
      <c r="AF101" s="107">
        <v>0.49856518750000001</v>
      </c>
      <c r="AG101" s="109">
        <v>40.023456971000002</v>
      </c>
      <c r="AH101" s="107">
        <v>35.546556567000003</v>
      </c>
      <c r="AI101" s="107">
        <v>45.064199254000002</v>
      </c>
      <c r="AJ101" s="107">
        <v>1.162884757</v>
      </c>
      <c r="AK101" s="107">
        <v>0.75116076939999998</v>
      </c>
      <c r="AL101" s="107">
        <v>1.8002816616999999</v>
      </c>
      <c r="AM101" s="107">
        <v>3.85759351E-2</v>
      </c>
      <c r="AN101" s="107">
        <v>1.6561527772</v>
      </c>
      <c r="AO101" s="107">
        <v>2.6710753318</v>
      </c>
      <c r="AP101" s="107">
        <v>1.0268680888999999</v>
      </c>
      <c r="AQ101" s="107">
        <v>0.4134607327</v>
      </c>
      <c r="AR101" s="107">
        <v>0.81051071370000005</v>
      </c>
      <c r="AS101" s="107">
        <v>0.48988288120000001</v>
      </c>
      <c r="AT101" s="107">
        <v>1.3409891266</v>
      </c>
      <c r="AU101" s="106" t="s">
        <v>28</v>
      </c>
      <c r="AV101" s="106" t="s">
        <v>28</v>
      </c>
      <c r="AW101" s="106" t="s">
        <v>28</v>
      </c>
      <c r="AX101" s="106" t="s">
        <v>28</v>
      </c>
      <c r="AY101" s="106" t="s">
        <v>28</v>
      </c>
      <c r="AZ101" s="106" t="s">
        <v>28</v>
      </c>
      <c r="BA101" s="106" t="s">
        <v>28</v>
      </c>
      <c r="BB101" s="106" t="s">
        <v>28</v>
      </c>
      <c r="BC101" s="118" t="s">
        <v>28</v>
      </c>
      <c r="BD101" s="119">
        <v>119</v>
      </c>
      <c r="BE101" s="119">
        <v>128</v>
      </c>
      <c r="BF101" s="119">
        <v>273</v>
      </c>
    </row>
    <row r="102" spans="1:93" x14ac:dyDescent="0.3">
      <c r="A102" s="10"/>
      <c r="B102" t="s">
        <v>151</v>
      </c>
      <c r="C102" s="106">
        <v>97</v>
      </c>
      <c r="D102" s="116">
        <v>4243</v>
      </c>
      <c r="E102" s="117">
        <v>30.544043275</v>
      </c>
      <c r="F102" s="107">
        <v>19.054338485999999</v>
      </c>
      <c r="G102" s="107">
        <v>48.962003076999999</v>
      </c>
      <c r="H102" s="107">
        <v>0.89082046100000001</v>
      </c>
      <c r="I102" s="109">
        <v>22.861183125</v>
      </c>
      <c r="J102" s="107">
        <v>18.735801659</v>
      </c>
      <c r="K102" s="107">
        <v>27.894920290999998</v>
      </c>
      <c r="L102" s="107">
        <v>0.96749234829999997</v>
      </c>
      <c r="M102" s="107">
        <v>0.60355227109999998</v>
      </c>
      <c r="N102" s="107">
        <v>1.5508871207999999</v>
      </c>
      <c r="O102" s="116">
        <v>116</v>
      </c>
      <c r="P102" s="116">
        <v>4694</v>
      </c>
      <c r="Q102" s="117">
        <v>34.622452223000003</v>
      </c>
      <c r="R102" s="107">
        <v>21.819109230999999</v>
      </c>
      <c r="S102" s="107">
        <v>54.938732156999997</v>
      </c>
      <c r="T102" s="107">
        <v>0.5233450704</v>
      </c>
      <c r="U102" s="109">
        <v>24.712398807</v>
      </c>
      <c r="V102" s="107">
        <v>20.600740179999999</v>
      </c>
      <c r="W102" s="107">
        <v>29.644694776000001</v>
      </c>
      <c r="X102" s="107">
        <v>1.1622324127000001</v>
      </c>
      <c r="Y102" s="107">
        <v>0.73244020379999997</v>
      </c>
      <c r="Z102" s="107">
        <v>1.8442245169</v>
      </c>
      <c r="AA102" s="116">
        <v>164</v>
      </c>
      <c r="AB102" s="116">
        <v>5089</v>
      </c>
      <c r="AC102" s="117">
        <v>40.741288615000002</v>
      </c>
      <c r="AD102" s="107">
        <v>25.995106705000001</v>
      </c>
      <c r="AE102" s="107">
        <v>63.852501813000003</v>
      </c>
      <c r="AF102" s="107">
        <v>0.72379051890000001</v>
      </c>
      <c r="AG102" s="109">
        <v>32.226370602999999</v>
      </c>
      <c r="AH102" s="107">
        <v>27.653093598000002</v>
      </c>
      <c r="AI102" s="107">
        <v>37.555977546999998</v>
      </c>
      <c r="AJ102" s="107">
        <v>1.0843909782000001</v>
      </c>
      <c r="AK102" s="107">
        <v>0.69189905730000001</v>
      </c>
      <c r="AL102" s="107">
        <v>1.6995308507</v>
      </c>
      <c r="AM102" s="107">
        <v>0.51681800749999995</v>
      </c>
      <c r="AN102" s="107">
        <v>1.1767303007000001</v>
      </c>
      <c r="AO102" s="107">
        <v>1.9247033613</v>
      </c>
      <c r="AP102" s="107">
        <v>0.71943252579999994</v>
      </c>
      <c r="AQ102" s="107">
        <v>0.63167275489999997</v>
      </c>
      <c r="AR102" s="107">
        <v>1.1335255097000001</v>
      </c>
      <c r="AS102" s="107">
        <v>0.67902208399999997</v>
      </c>
      <c r="AT102" s="107">
        <v>1.8922507994</v>
      </c>
      <c r="AU102" s="106" t="s">
        <v>28</v>
      </c>
      <c r="AV102" s="106" t="s">
        <v>28</v>
      </c>
      <c r="AW102" s="106" t="s">
        <v>28</v>
      </c>
      <c r="AX102" s="106" t="s">
        <v>28</v>
      </c>
      <c r="AY102" s="106" t="s">
        <v>28</v>
      </c>
      <c r="AZ102" s="106" t="s">
        <v>28</v>
      </c>
      <c r="BA102" s="106" t="s">
        <v>28</v>
      </c>
      <c r="BB102" s="106" t="s">
        <v>28</v>
      </c>
      <c r="BC102" s="118" t="s">
        <v>28</v>
      </c>
      <c r="BD102" s="119">
        <v>97</v>
      </c>
      <c r="BE102" s="119">
        <v>116</v>
      </c>
      <c r="BF102" s="119">
        <v>164</v>
      </c>
    </row>
    <row r="103" spans="1:93" x14ac:dyDescent="0.3">
      <c r="A103" s="10"/>
      <c r="B103" t="s">
        <v>108</v>
      </c>
      <c r="C103" s="106">
        <v>430</v>
      </c>
      <c r="D103" s="116">
        <v>13422</v>
      </c>
      <c r="E103" s="117">
        <v>34.669250859999998</v>
      </c>
      <c r="F103" s="107">
        <v>22.483176909000001</v>
      </c>
      <c r="G103" s="107">
        <v>53.460280992999998</v>
      </c>
      <c r="H103" s="107">
        <v>0.6717439436</v>
      </c>
      <c r="I103" s="109">
        <v>32.036954254000001</v>
      </c>
      <c r="J103" s="107">
        <v>29.14758904</v>
      </c>
      <c r="K103" s="107">
        <v>35.212738743999999</v>
      </c>
      <c r="L103" s="107">
        <v>1.0981596191</v>
      </c>
      <c r="M103" s="107">
        <v>0.71216182579999998</v>
      </c>
      <c r="N103" s="107">
        <v>1.6933715138000001</v>
      </c>
      <c r="O103" s="116">
        <v>449</v>
      </c>
      <c r="P103" s="116">
        <v>14024</v>
      </c>
      <c r="Q103" s="117">
        <v>34.180188119</v>
      </c>
      <c r="R103" s="107">
        <v>22.142488367999999</v>
      </c>
      <c r="S103" s="107">
        <v>52.762148517999996</v>
      </c>
      <c r="T103" s="107">
        <v>0.53480777570000004</v>
      </c>
      <c r="U103" s="109">
        <v>32.016543069000001</v>
      </c>
      <c r="V103" s="107">
        <v>29.187960741000001</v>
      </c>
      <c r="W103" s="107">
        <v>35.119241086000002</v>
      </c>
      <c r="X103" s="107">
        <v>1.1473861598999999</v>
      </c>
      <c r="Y103" s="107">
        <v>0.74329563700000001</v>
      </c>
      <c r="Z103" s="107">
        <v>1.7711593267000001</v>
      </c>
      <c r="AA103" s="116">
        <v>608</v>
      </c>
      <c r="AB103" s="116">
        <v>14245</v>
      </c>
      <c r="AC103" s="117">
        <v>41.691466495</v>
      </c>
      <c r="AD103" s="107">
        <v>27.173021695999999</v>
      </c>
      <c r="AE103" s="107">
        <v>63.967062550999998</v>
      </c>
      <c r="AF103" s="107">
        <v>0.63371322249999995</v>
      </c>
      <c r="AG103" s="109">
        <v>42.681642682000003</v>
      </c>
      <c r="AH103" s="107">
        <v>39.420338088999998</v>
      </c>
      <c r="AI103" s="107">
        <v>46.212759968999997</v>
      </c>
      <c r="AJ103" s="107">
        <v>1.1096813987</v>
      </c>
      <c r="AK103" s="107">
        <v>0.72325104529999995</v>
      </c>
      <c r="AL103" s="107">
        <v>1.7025800579000001</v>
      </c>
      <c r="AM103" s="107">
        <v>0.38249417860000001</v>
      </c>
      <c r="AN103" s="107">
        <v>1.2197553258</v>
      </c>
      <c r="AO103" s="107">
        <v>1.9049959495</v>
      </c>
      <c r="AP103" s="107">
        <v>0.78100063959999999</v>
      </c>
      <c r="AQ103" s="107">
        <v>0.95070179649999997</v>
      </c>
      <c r="AR103" s="107">
        <v>0.98589347250000003</v>
      </c>
      <c r="AS103" s="107">
        <v>0.62839275220000002</v>
      </c>
      <c r="AT103" s="107">
        <v>1.5467809514999999</v>
      </c>
      <c r="AU103" s="106" t="s">
        <v>28</v>
      </c>
      <c r="AV103" s="106" t="s">
        <v>28</v>
      </c>
      <c r="AW103" s="106" t="s">
        <v>28</v>
      </c>
      <c r="AX103" s="106" t="s">
        <v>28</v>
      </c>
      <c r="AY103" s="106" t="s">
        <v>28</v>
      </c>
      <c r="AZ103" s="106" t="s">
        <v>28</v>
      </c>
      <c r="BA103" s="106" t="s">
        <v>28</v>
      </c>
      <c r="BB103" s="106" t="s">
        <v>28</v>
      </c>
      <c r="BC103" s="118" t="s">
        <v>28</v>
      </c>
      <c r="BD103" s="119">
        <v>430</v>
      </c>
      <c r="BE103" s="119">
        <v>449</v>
      </c>
      <c r="BF103" s="119">
        <v>608</v>
      </c>
    </row>
    <row r="104" spans="1:93" x14ac:dyDescent="0.3">
      <c r="A104" s="10"/>
      <c r="B104" t="s">
        <v>109</v>
      </c>
      <c r="C104" s="106">
        <v>359</v>
      </c>
      <c r="D104" s="116">
        <v>10504</v>
      </c>
      <c r="E104" s="117">
        <v>38.250868992999997</v>
      </c>
      <c r="F104" s="107">
        <v>24.725071287999999</v>
      </c>
      <c r="G104" s="107">
        <v>59.175925589000002</v>
      </c>
      <c r="H104" s="107">
        <v>0.38858616289999998</v>
      </c>
      <c r="I104" s="109">
        <v>34.177456206999999</v>
      </c>
      <c r="J104" s="107">
        <v>30.818751163999998</v>
      </c>
      <c r="K104" s="107">
        <v>37.902201376000001</v>
      </c>
      <c r="L104" s="107">
        <v>1.21160852</v>
      </c>
      <c r="M104" s="107">
        <v>0.78317454789999996</v>
      </c>
      <c r="N104" s="107">
        <v>1.874416386</v>
      </c>
      <c r="O104" s="116">
        <v>314</v>
      </c>
      <c r="P104" s="116">
        <v>10951</v>
      </c>
      <c r="Q104" s="117">
        <v>31.685422488</v>
      </c>
      <c r="R104" s="107">
        <v>20.443634619000001</v>
      </c>
      <c r="S104" s="107">
        <v>49.108977779</v>
      </c>
      <c r="T104" s="107">
        <v>0.78257476199999998</v>
      </c>
      <c r="U104" s="109">
        <v>28.673180531</v>
      </c>
      <c r="V104" s="107">
        <v>25.670822690000001</v>
      </c>
      <c r="W104" s="107">
        <v>32.026682264999998</v>
      </c>
      <c r="X104" s="107">
        <v>1.0636399983</v>
      </c>
      <c r="Y104" s="107">
        <v>0.68626724169999997</v>
      </c>
      <c r="Z104" s="107">
        <v>1.6485269547000001</v>
      </c>
      <c r="AA104" s="116">
        <v>487</v>
      </c>
      <c r="AB104" s="116">
        <v>11492</v>
      </c>
      <c r="AC104" s="117">
        <v>45.218095040000001</v>
      </c>
      <c r="AD104" s="107">
        <v>29.44744442</v>
      </c>
      <c r="AE104" s="107">
        <v>69.434756031000006</v>
      </c>
      <c r="AF104" s="107">
        <v>0.39717708779999999</v>
      </c>
      <c r="AG104" s="109">
        <v>42.377305952</v>
      </c>
      <c r="AH104" s="107">
        <v>38.775885129000002</v>
      </c>
      <c r="AI104" s="107">
        <v>46.313218996000003</v>
      </c>
      <c r="AJ104" s="107">
        <v>1.203547948</v>
      </c>
      <c r="AK104" s="107">
        <v>0.78378824390000001</v>
      </c>
      <c r="AL104" s="107">
        <v>1.8481109845000001</v>
      </c>
      <c r="AM104" s="107">
        <v>0.121820445</v>
      </c>
      <c r="AN104" s="107">
        <v>1.4270945907999999</v>
      </c>
      <c r="AO104" s="107">
        <v>2.2393061182</v>
      </c>
      <c r="AP104" s="107">
        <v>0.90947769700000003</v>
      </c>
      <c r="AQ104" s="107">
        <v>0.41969367610000002</v>
      </c>
      <c r="AR104" s="107">
        <v>0.82835823919999996</v>
      </c>
      <c r="AS104" s="107">
        <v>0.52430355159999997</v>
      </c>
      <c r="AT104" s="107">
        <v>1.3087406529000001</v>
      </c>
      <c r="AU104" s="106" t="s">
        <v>28</v>
      </c>
      <c r="AV104" s="106" t="s">
        <v>28</v>
      </c>
      <c r="AW104" s="106" t="s">
        <v>28</v>
      </c>
      <c r="AX104" s="106" t="s">
        <v>28</v>
      </c>
      <c r="AY104" s="106" t="s">
        <v>28</v>
      </c>
      <c r="AZ104" s="106" t="s">
        <v>28</v>
      </c>
      <c r="BA104" s="106" t="s">
        <v>28</v>
      </c>
      <c r="BB104" s="106" t="s">
        <v>28</v>
      </c>
      <c r="BC104" s="118" t="s">
        <v>28</v>
      </c>
      <c r="BD104" s="119">
        <v>359</v>
      </c>
      <c r="BE104" s="119">
        <v>314</v>
      </c>
      <c r="BF104" s="119">
        <v>487</v>
      </c>
    </row>
    <row r="105" spans="1:93" x14ac:dyDescent="0.3">
      <c r="A105" s="10"/>
      <c r="B105" s="3" t="s">
        <v>165</v>
      </c>
      <c r="C105" s="112" t="s">
        <v>28</v>
      </c>
      <c r="D105" s="113" t="s">
        <v>28</v>
      </c>
      <c r="E105" s="108" t="s">
        <v>28</v>
      </c>
      <c r="F105" s="114" t="s">
        <v>28</v>
      </c>
      <c r="G105" s="114" t="s">
        <v>28</v>
      </c>
      <c r="H105" s="114" t="s">
        <v>28</v>
      </c>
      <c r="I105" s="115" t="s">
        <v>28</v>
      </c>
      <c r="J105" s="114" t="s">
        <v>28</v>
      </c>
      <c r="K105" s="114" t="s">
        <v>28</v>
      </c>
      <c r="L105" s="114" t="s">
        <v>28</v>
      </c>
      <c r="M105" s="114" t="s">
        <v>28</v>
      </c>
      <c r="N105" s="114" t="s">
        <v>28</v>
      </c>
      <c r="O105" s="113">
        <v>6</v>
      </c>
      <c r="P105" s="113">
        <v>303</v>
      </c>
      <c r="Q105" s="108">
        <v>35.877039693</v>
      </c>
      <c r="R105" s="114">
        <v>14.191751916999999</v>
      </c>
      <c r="S105" s="114">
        <v>90.697891612000006</v>
      </c>
      <c r="T105" s="114">
        <v>0.69436024870000002</v>
      </c>
      <c r="U105" s="115">
        <v>19.801980197999999</v>
      </c>
      <c r="V105" s="114">
        <v>8.8962513968000003</v>
      </c>
      <c r="W105" s="114">
        <v>44.076814185000003</v>
      </c>
      <c r="X105" s="114">
        <v>1.2043473446999999</v>
      </c>
      <c r="Y105" s="114">
        <v>0.47639935970000002</v>
      </c>
      <c r="Z105" s="114">
        <v>3.0446147693999999</v>
      </c>
      <c r="AA105" s="113">
        <v>8</v>
      </c>
      <c r="AB105" s="113">
        <v>309</v>
      </c>
      <c r="AC105" s="108">
        <v>43.033986927999997</v>
      </c>
      <c r="AD105" s="114">
        <v>18.652450724000001</v>
      </c>
      <c r="AE105" s="114">
        <v>99.285828889000001</v>
      </c>
      <c r="AF105" s="114">
        <v>0.75026195070000001</v>
      </c>
      <c r="AG105" s="115">
        <v>25.889967638000002</v>
      </c>
      <c r="AH105" s="114">
        <v>12.947511812</v>
      </c>
      <c r="AI105" s="114">
        <v>51.769825277999999</v>
      </c>
      <c r="AJ105" s="114">
        <v>1.1454146091999999</v>
      </c>
      <c r="AK105" s="114">
        <v>0.49646316969999998</v>
      </c>
      <c r="AL105" s="114">
        <v>2.6426424093000001</v>
      </c>
      <c r="AM105" s="114">
        <v>0.76201678610000001</v>
      </c>
      <c r="AN105" s="114">
        <v>1.1994854452000001</v>
      </c>
      <c r="AO105" s="114">
        <v>3.8927566491999999</v>
      </c>
      <c r="AP105" s="114">
        <v>0.36960063599999998</v>
      </c>
      <c r="AQ105" s="114">
        <v>0.55882628489999997</v>
      </c>
      <c r="AR105" s="114">
        <v>1.5032518538999999</v>
      </c>
      <c r="AS105" s="114">
        <v>0.38325722270000001</v>
      </c>
      <c r="AT105" s="114">
        <v>5.8962127837000002</v>
      </c>
      <c r="AU105" s="112" t="s">
        <v>28</v>
      </c>
      <c r="AV105" s="112" t="s">
        <v>28</v>
      </c>
      <c r="AW105" s="112" t="s">
        <v>28</v>
      </c>
      <c r="AX105" s="112" t="s">
        <v>28</v>
      </c>
      <c r="AY105" s="112" t="s">
        <v>28</v>
      </c>
      <c r="AZ105" s="112" t="s">
        <v>438</v>
      </c>
      <c r="BA105" s="112" t="s">
        <v>28</v>
      </c>
      <c r="BB105" s="112" t="s">
        <v>28</v>
      </c>
      <c r="BC105" s="110" t="s">
        <v>439</v>
      </c>
      <c r="BD105" s="111" t="s">
        <v>28</v>
      </c>
      <c r="BE105" s="111">
        <v>6</v>
      </c>
      <c r="BF105" s="111">
        <v>8</v>
      </c>
      <c r="CO105" s="4"/>
    </row>
    <row r="106" spans="1:93" x14ac:dyDescent="0.3">
      <c r="A106" s="10"/>
      <c r="B106" t="s">
        <v>113</v>
      </c>
      <c r="C106" s="106">
        <v>265</v>
      </c>
      <c r="D106" s="116">
        <v>11423</v>
      </c>
      <c r="E106" s="117">
        <v>29.954300433</v>
      </c>
      <c r="F106" s="107">
        <v>19.324805510000001</v>
      </c>
      <c r="G106" s="107">
        <v>46.430486143000003</v>
      </c>
      <c r="H106" s="107">
        <v>0.81422852440000004</v>
      </c>
      <c r="I106" s="109">
        <v>23.19880942</v>
      </c>
      <c r="J106" s="107">
        <v>20.567277227999998</v>
      </c>
      <c r="K106" s="107">
        <v>26.167039638999999</v>
      </c>
      <c r="L106" s="107">
        <v>0.94881205499999999</v>
      </c>
      <c r="M106" s="107">
        <v>0.61211940060000003</v>
      </c>
      <c r="N106" s="107">
        <v>1.4707005116</v>
      </c>
      <c r="O106" s="116">
        <v>290</v>
      </c>
      <c r="P106" s="116">
        <v>12187</v>
      </c>
      <c r="Q106" s="117">
        <v>30.506967268</v>
      </c>
      <c r="R106" s="107">
        <v>19.726768448000001</v>
      </c>
      <c r="S106" s="107">
        <v>47.178282361000001</v>
      </c>
      <c r="T106" s="107">
        <v>0.91481018749999998</v>
      </c>
      <c r="U106" s="109">
        <v>23.795848034999999</v>
      </c>
      <c r="V106" s="107">
        <v>21.208839769000001</v>
      </c>
      <c r="W106" s="107">
        <v>26.698413956</v>
      </c>
      <c r="X106" s="107">
        <v>1.0240807306999999</v>
      </c>
      <c r="Y106" s="107">
        <v>0.66220294099999999</v>
      </c>
      <c r="Z106" s="107">
        <v>1.5837159246000001</v>
      </c>
      <c r="AA106" s="116">
        <v>479</v>
      </c>
      <c r="AB106" s="116">
        <v>12535</v>
      </c>
      <c r="AC106" s="117">
        <v>42.217654066999998</v>
      </c>
      <c r="AD106" s="107">
        <v>27.535653573000001</v>
      </c>
      <c r="AE106" s="107">
        <v>64.728091895999995</v>
      </c>
      <c r="AF106" s="107">
        <v>0.59277087179999999</v>
      </c>
      <c r="AG106" s="109">
        <v>38.21300359</v>
      </c>
      <c r="AH106" s="107">
        <v>34.9396688</v>
      </c>
      <c r="AI106" s="107">
        <v>41.793001865999997</v>
      </c>
      <c r="AJ106" s="107">
        <v>1.1236866762</v>
      </c>
      <c r="AK106" s="107">
        <v>0.73290304080000002</v>
      </c>
      <c r="AL106" s="107">
        <v>1.7228360041999999</v>
      </c>
      <c r="AM106" s="107">
        <v>0.15421982419999999</v>
      </c>
      <c r="AN106" s="107">
        <v>1.383869255</v>
      </c>
      <c r="AO106" s="107">
        <v>2.1636578785</v>
      </c>
      <c r="AP106" s="107">
        <v>0.88511873070000002</v>
      </c>
      <c r="AQ106" s="107">
        <v>0.93752073700000005</v>
      </c>
      <c r="AR106" s="107">
        <v>1.0184503335999999</v>
      </c>
      <c r="AS106" s="107">
        <v>0.64478147259999996</v>
      </c>
      <c r="AT106" s="107">
        <v>1.6086707295</v>
      </c>
      <c r="AU106" s="106" t="s">
        <v>28</v>
      </c>
      <c r="AV106" s="106" t="s">
        <v>28</v>
      </c>
      <c r="AW106" s="106" t="s">
        <v>28</v>
      </c>
      <c r="AX106" s="106" t="s">
        <v>28</v>
      </c>
      <c r="AY106" s="106" t="s">
        <v>28</v>
      </c>
      <c r="AZ106" s="106" t="s">
        <v>28</v>
      </c>
      <c r="BA106" s="106" t="s">
        <v>28</v>
      </c>
      <c r="BB106" s="106" t="s">
        <v>28</v>
      </c>
      <c r="BC106" s="118" t="s">
        <v>28</v>
      </c>
      <c r="BD106" s="119">
        <v>265</v>
      </c>
      <c r="BE106" s="119">
        <v>290</v>
      </c>
      <c r="BF106" s="119">
        <v>479</v>
      </c>
    </row>
    <row r="107" spans="1:93" x14ac:dyDescent="0.3">
      <c r="A107" s="10"/>
      <c r="B107" t="s">
        <v>114</v>
      </c>
      <c r="C107" s="106">
        <v>217</v>
      </c>
      <c r="D107" s="116">
        <v>9717</v>
      </c>
      <c r="E107" s="117">
        <v>29.512338538000002</v>
      </c>
      <c r="F107" s="107">
        <v>18.932340814</v>
      </c>
      <c r="G107" s="107">
        <v>46.004777462</v>
      </c>
      <c r="H107" s="107">
        <v>0.76600220689999998</v>
      </c>
      <c r="I107" s="109">
        <v>22.331995471999999</v>
      </c>
      <c r="J107" s="107">
        <v>19.549884918</v>
      </c>
      <c r="K107" s="107">
        <v>25.510023402000002</v>
      </c>
      <c r="L107" s="107">
        <v>0.9348127705</v>
      </c>
      <c r="M107" s="107">
        <v>0.59968795580000001</v>
      </c>
      <c r="N107" s="107">
        <v>1.4572160528</v>
      </c>
      <c r="O107" s="116">
        <v>276</v>
      </c>
      <c r="P107" s="116">
        <v>10230</v>
      </c>
      <c r="Q107" s="117">
        <v>35.366667407000001</v>
      </c>
      <c r="R107" s="107">
        <v>22.798837022000001</v>
      </c>
      <c r="S107" s="107">
        <v>54.862498567999999</v>
      </c>
      <c r="T107" s="107">
        <v>0.44363651440000001</v>
      </c>
      <c r="U107" s="109">
        <v>26.979472140999999</v>
      </c>
      <c r="V107" s="107">
        <v>23.977126600999998</v>
      </c>
      <c r="W107" s="107">
        <v>30.357762592</v>
      </c>
      <c r="X107" s="107">
        <v>1.1872147854999999</v>
      </c>
      <c r="Y107" s="107">
        <v>0.76532844030000002</v>
      </c>
      <c r="Z107" s="107">
        <v>1.8416654507000001</v>
      </c>
      <c r="AA107" s="116">
        <v>353</v>
      </c>
      <c r="AB107" s="116">
        <v>10284</v>
      </c>
      <c r="AC107" s="117">
        <v>41.004810188</v>
      </c>
      <c r="AD107" s="107">
        <v>26.586288302</v>
      </c>
      <c r="AE107" s="107">
        <v>63.242918283000002</v>
      </c>
      <c r="AF107" s="107">
        <v>0.69236792390000002</v>
      </c>
      <c r="AG107" s="109">
        <v>34.325165304999999</v>
      </c>
      <c r="AH107" s="107">
        <v>30.924860597999999</v>
      </c>
      <c r="AI107" s="107">
        <v>38.099346300999997</v>
      </c>
      <c r="AJ107" s="107">
        <v>1.0914050031</v>
      </c>
      <c r="AK107" s="107">
        <v>0.70763424909999995</v>
      </c>
      <c r="AL107" s="107">
        <v>1.6833058636</v>
      </c>
      <c r="AM107" s="107">
        <v>0.52451473749999999</v>
      </c>
      <c r="AN107" s="107">
        <v>1.1594196794</v>
      </c>
      <c r="AO107" s="107">
        <v>1.8284643779</v>
      </c>
      <c r="AP107" s="107">
        <v>0.73518194240000001</v>
      </c>
      <c r="AQ107" s="107">
        <v>0.44605690549999999</v>
      </c>
      <c r="AR107" s="107">
        <v>1.1983688572</v>
      </c>
      <c r="AS107" s="107">
        <v>0.75239651770000004</v>
      </c>
      <c r="AT107" s="107">
        <v>1.9086849610000001</v>
      </c>
      <c r="AU107" s="106" t="s">
        <v>28</v>
      </c>
      <c r="AV107" s="106" t="s">
        <v>28</v>
      </c>
      <c r="AW107" s="106" t="s">
        <v>28</v>
      </c>
      <c r="AX107" s="106" t="s">
        <v>28</v>
      </c>
      <c r="AY107" s="106" t="s">
        <v>28</v>
      </c>
      <c r="AZ107" s="106" t="s">
        <v>28</v>
      </c>
      <c r="BA107" s="106" t="s">
        <v>28</v>
      </c>
      <c r="BB107" s="106" t="s">
        <v>28</v>
      </c>
      <c r="BC107" s="118" t="s">
        <v>28</v>
      </c>
      <c r="BD107" s="119">
        <v>217</v>
      </c>
      <c r="BE107" s="119">
        <v>276</v>
      </c>
      <c r="BF107" s="119">
        <v>353</v>
      </c>
    </row>
    <row r="108" spans="1:93" x14ac:dyDescent="0.3">
      <c r="A108" s="10"/>
      <c r="B108" t="s">
        <v>115</v>
      </c>
      <c r="C108" s="106">
        <v>203</v>
      </c>
      <c r="D108" s="116">
        <v>8250</v>
      </c>
      <c r="E108" s="117">
        <v>34.197829011000003</v>
      </c>
      <c r="F108" s="107">
        <v>21.790787797</v>
      </c>
      <c r="G108" s="107">
        <v>53.669078876999997</v>
      </c>
      <c r="H108" s="107">
        <v>0.72808363659999997</v>
      </c>
      <c r="I108" s="109">
        <v>24.606060606</v>
      </c>
      <c r="J108" s="107">
        <v>21.443686680999999</v>
      </c>
      <c r="K108" s="107">
        <v>28.234800645</v>
      </c>
      <c r="L108" s="107">
        <v>1.0832271811</v>
      </c>
      <c r="M108" s="107">
        <v>0.69023017900000005</v>
      </c>
      <c r="N108" s="107">
        <v>1.6999852536</v>
      </c>
      <c r="O108" s="116">
        <v>184</v>
      </c>
      <c r="P108" s="116">
        <v>9090</v>
      </c>
      <c r="Q108" s="117">
        <v>30.547561197</v>
      </c>
      <c r="R108" s="107">
        <v>19.467304528</v>
      </c>
      <c r="S108" s="107">
        <v>47.934396552000003</v>
      </c>
      <c r="T108" s="107">
        <v>0.91296562930000003</v>
      </c>
      <c r="U108" s="109">
        <v>20.242024202</v>
      </c>
      <c r="V108" s="107">
        <v>17.518726377</v>
      </c>
      <c r="W108" s="107">
        <v>23.388660511000001</v>
      </c>
      <c r="X108" s="107">
        <v>1.0254434181000001</v>
      </c>
      <c r="Y108" s="107">
        <v>0.6534930618</v>
      </c>
      <c r="Z108" s="107">
        <v>1.6090977322</v>
      </c>
      <c r="AA108" s="116">
        <v>318</v>
      </c>
      <c r="AB108" s="116">
        <v>9863</v>
      </c>
      <c r="AC108" s="117">
        <v>41.815172277000002</v>
      </c>
      <c r="AD108" s="107">
        <v>27.054160827</v>
      </c>
      <c r="AE108" s="107">
        <v>64.629934144999993</v>
      </c>
      <c r="AF108" s="107">
        <v>0.62994547540000001</v>
      </c>
      <c r="AG108" s="109">
        <v>32.241711447</v>
      </c>
      <c r="AH108" s="107">
        <v>28.88584487</v>
      </c>
      <c r="AI108" s="107">
        <v>35.987452044000001</v>
      </c>
      <c r="AJ108" s="107">
        <v>1.112974015</v>
      </c>
      <c r="AK108" s="107">
        <v>0.72008738360000002</v>
      </c>
      <c r="AL108" s="107">
        <v>1.7202233872999999</v>
      </c>
      <c r="AM108" s="107">
        <v>0.18912994359999999</v>
      </c>
      <c r="AN108" s="107">
        <v>1.3688546855999999</v>
      </c>
      <c r="AO108" s="107">
        <v>2.1871504107000002</v>
      </c>
      <c r="AP108" s="107">
        <v>0.85671435350000003</v>
      </c>
      <c r="AQ108" s="107">
        <v>0.64664659619999998</v>
      </c>
      <c r="AR108" s="107">
        <v>0.89326024719999997</v>
      </c>
      <c r="AS108" s="107">
        <v>0.55130032849999999</v>
      </c>
      <c r="AT108" s="107">
        <v>1.4473306617999999</v>
      </c>
      <c r="AU108" s="106" t="s">
        <v>28</v>
      </c>
      <c r="AV108" s="106" t="s">
        <v>28</v>
      </c>
      <c r="AW108" s="106" t="s">
        <v>28</v>
      </c>
      <c r="AX108" s="106" t="s">
        <v>28</v>
      </c>
      <c r="AY108" s="106" t="s">
        <v>28</v>
      </c>
      <c r="AZ108" s="106" t="s">
        <v>28</v>
      </c>
      <c r="BA108" s="106" t="s">
        <v>28</v>
      </c>
      <c r="BB108" s="106" t="s">
        <v>28</v>
      </c>
      <c r="BC108" s="118" t="s">
        <v>28</v>
      </c>
      <c r="BD108" s="119">
        <v>203</v>
      </c>
      <c r="BE108" s="119">
        <v>184</v>
      </c>
      <c r="BF108" s="119">
        <v>318</v>
      </c>
    </row>
    <row r="109" spans="1:93" x14ac:dyDescent="0.3">
      <c r="A109" s="10"/>
      <c r="B109" t="s">
        <v>116</v>
      </c>
      <c r="C109" s="106">
        <v>94</v>
      </c>
      <c r="D109" s="116">
        <v>4303</v>
      </c>
      <c r="E109" s="117">
        <v>30.360237284</v>
      </c>
      <c r="F109" s="107">
        <v>18.959447175000001</v>
      </c>
      <c r="G109" s="107">
        <v>48.616607827999999</v>
      </c>
      <c r="H109" s="107">
        <v>0.87075744200000005</v>
      </c>
      <c r="I109" s="109">
        <v>21.845224261999999</v>
      </c>
      <c r="J109" s="107">
        <v>17.846858151999999</v>
      </c>
      <c r="K109" s="107">
        <v>26.739374460000001</v>
      </c>
      <c r="L109" s="107">
        <v>0.96167023470000002</v>
      </c>
      <c r="M109" s="107">
        <v>0.60054655840000004</v>
      </c>
      <c r="N109" s="107">
        <v>1.5399466156999999</v>
      </c>
      <c r="O109" s="116">
        <v>85</v>
      </c>
      <c r="P109" s="116">
        <v>4674</v>
      </c>
      <c r="Q109" s="117">
        <v>25.035508683</v>
      </c>
      <c r="R109" s="107">
        <v>15.543515196</v>
      </c>
      <c r="S109" s="107">
        <v>40.323999243999999</v>
      </c>
      <c r="T109" s="107">
        <v>0.4746578353</v>
      </c>
      <c r="U109" s="109">
        <v>18.185708172999998</v>
      </c>
      <c r="V109" s="107">
        <v>14.702948886</v>
      </c>
      <c r="W109" s="107">
        <v>22.493445655999999</v>
      </c>
      <c r="X109" s="107">
        <v>0.84041071010000001</v>
      </c>
      <c r="Y109" s="107">
        <v>0.5217763621</v>
      </c>
      <c r="Z109" s="107">
        <v>1.3536262142</v>
      </c>
      <c r="AA109" s="116">
        <v>141</v>
      </c>
      <c r="AB109" s="116">
        <v>4689</v>
      </c>
      <c r="AC109" s="117">
        <v>39.373255544999999</v>
      </c>
      <c r="AD109" s="107">
        <v>24.987530155000002</v>
      </c>
      <c r="AE109" s="107">
        <v>62.041075792000001</v>
      </c>
      <c r="AF109" s="107">
        <v>0.83991857010000004</v>
      </c>
      <c r="AG109" s="109">
        <v>30.070377479000001</v>
      </c>
      <c r="AH109" s="107">
        <v>25.494986036</v>
      </c>
      <c r="AI109" s="107">
        <v>35.466879663</v>
      </c>
      <c r="AJ109" s="107">
        <v>1.0479787102</v>
      </c>
      <c r="AK109" s="107">
        <v>0.66508088450000002</v>
      </c>
      <c r="AL109" s="107">
        <v>1.6513170091</v>
      </c>
      <c r="AM109" s="107">
        <v>8.2332281399999999E-2</v>
      </c>
      <c r="AN109" s="107">
        <v>1.5726964466</v>
      </c>
      <c r="AO109" s="107">
        <v>2.6211490975</v>
      </c>
      <c r="AP109" s="107">
        <v>0.9436220608</v>
      </c>
      <c r="AQ109" s="107">
        <v>0.47155125079999999</v>
      </c>
      <c r="AR109" s="107">
        <v>0.82461505319999995</v>
      </c>
      <c r="AS109" s="107">
        <v>0.48781961569999999</v>
      </c>
      <c r="AT109" s="107">
        <v>1.3939373574</v>
      </c>
      <c r="AU109" s="106" t="s">
        <v>28</v>
      </c>
      <c r="AV109" s="106" t="s">
        <v>28</v>
      </c>
      <c r="AW109" s="106" t="s">
        <v>28</v>
      </c>
      <c r="AX109" s="106" t="s">
        <v>28</v>
      </c>
      <c r="AY109" s="106" t="s">
        <v>28</v>
      </c>
      <c r="AZ109" s="106" t="s">
        <v>28</v>
      </c>
      <c r="BA109" s="106" t="s">
        <v>28</v>
      </c>
      <c r="BB109" s="106" t="s">
        <v>28</v>
      </c>
      <c r="BC109" s="118" t="s">
        <v>28</v>
      </c>
      <c r="BD109" s="119">
        <v>94</v>
      </c>
      <c r="BE109" s="119">
        <v>85</v>
      </c>
      <c r="BF109" s="119">
        <v>141</v>
      </c>
      <c r="CO109" s="4"/>
    </row>
    <row r="110" spans="1:93" s="3" customFormat="1" x14ac:dyDescent="0.3">
      <c r="A110" s="10" t="s">
        <v>232</v>
      </c>
      <c r="B110" s="3" t="s">
        <v>198</v>
      </c>
      <c r="C110" s="112">
        <v>441</v>
      </c>
      <c r="D110" s="113">
        <v>18290</v>
      </c>
      <c r="E110" s="108">
        <v>35.870552766000003</v>
      </c>
      <c r="F110" s="114">
        <v>28.637965520000002</v>
      </c>
      <c r="G110" s="114">
        <v>44.92974736</v>
      </c>
      <c r="H110" s="114">
        <v>0.61093456609999996</v>
      </c>
      <c r="I110" s="115">
        <v>24.111536358999999</v>
      </c>
      <c r="J110" s="114">
        <v>21.962990675</v>
      </c>
      <c r="K110" s="114">
        <v>26.470265100999999</v>
      </c>
      <c r="L110" s="114">
        <v>1.0601919098000001</v>
      </c>
      <c r="M110" s="114">
        <v>0.84642518769999997</v>
      </c>
      <c r="N110" s="114">
        <v>1.3279459330000001</v>
      </c>
      <c r="O110" s="113">
        <v>563</v>
      </c>
      <c r="P110" s="113">
        <v>21915</v>
      </c>
      <c r="Q110" s="108">
        <v>36.988878667000002</v>
      </c>
      <c r="R110" s="114">
        <v>29.723908642000001</v>
      </c>
      <c r="S110" s="114">
        <v>46.029516557999997</v>
      </c>
      <c r="T110" s="114">
        <v>0.13377091790000001</v>
      </c>
      <c r="U110" s="115">
        <v>25.690166553000001</v>
      </c>
      <c r="V110" s="114">
        <v>23.653371449000002</v>
      </c>
      <c r="W110" s="114">
        <v>27.902350366</v>
      </c>
      <c r="X110" s="114">
        <v>1.1820873183</v>
      </c>
      <c r="Y110" s="114">
        <v>0.94991404779999999</v>
      </c>
      <c r="Z110" s="114">
        <v>1.4710072258</v>
      </c>
      <c r="AA110" s="113">
        <v>886</v>
      </c>
      <c r="AB110" s="113">
        <v>25499</v>
      </c>
      <c r="AC110" s="108">
        <v>46.971962562000002</v>
      </c>
      <c r="AD110" s="114">
        <v>38.108783328999998</v>
      </c>
      <c r="AE110" s="114">
        <v>57.896502439000002</v>
      </c>
      <c r="AF110" s="114">
        <v>3.63258817E-2</v>
      </c>
      <c r="AG110" s="115">
        <v>34.746460646000003</v>
      </c>
      <c r="AH110" s="114">
        <v>32.532234776999999</v>
      </c>
      <c r="AI110" s="114">
        <v>37.111392305999999</v>
      </c>
      <c r="AJ110" s="114">
        <v>1.2502297831</v>
      </c>
      <c r="AK110" s="114">
        <v>1.0143228708000001</v>
      </c>
      <c r="AL110" s="114">
        <v>1.5410029247000001</v>
      </c>
      <c r="AM110" s="114">
        <v>4.63795579E-2</v>
      </c>
      <c r="AN110" s="114">
        <v>1.2698942020999999</v>
      </c>
      <c r="AO110" s="114">
        <v>1.0038408253</v>
      </c>
      <c r="AP110" s="114">
        <v>1.6064611479999999</v>
      </c>
      <c r="AQ110" s="114">
        <v>0.80644968510000004</v>
      </c>
      <c r="AR110" s="114">
        <v>1.0311767122</v>
      </c>
      <c r="AS110" s="114">
        <v>0.80662945669999997</v>
      </c>
      <c r="AT110" s="114">
        <v>1.3182328055999999</v>
      </c>
      <c r="AU110" s="112" t="s">
        <v>28</v>
      </c>
      <c r="AV110" s="112" t="s">
        <v>28</v>
      </c>
      <c r="AW110" s="112" t="s">
        <v>28</v>
      </c>
      <c r="AX110" s="112" t="s">
        <v>28</v>
      </c>
      <c r="AY110" s="112" t="s">
        <v>229</v>
      </c>
      <c r="AZ110" s="112" t="s">
        <v>28</v>
      </c>
      <c r="BA110" s="112" t="s">
        <v>28</v>
      </c>
      <c r="BB110" s="112" t="s">
        <v>28</v>
      </c>
      <c r="BC110" s="110" t="s">
        <v>264</v>
      </c>
      <c r="BD110" s="111">
        <v>441</v>
      </c>
      <c r="BE110" s="111">
        <v>563</v>
      </c>
      <c r="BF110" s="111">
        <v>886</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199</v>
      </c>
      <c r="C111" s="106">
        <v>302</v>
      </c>
      <c r="D111" s="116">
        <v>9959</v>
      </c>
      <c r="E111" s="117">
        <v>42.445196875999997</v>
      </c>
      <c r="F111" s="107">
        <v>33.595617033000003</v>
      </c>
      <c r="G111" s="107">
        <v>53.625886260000001</v>
      </c>
      <c r="H111" s="107">
        <v>5.7342554099999998E-2</v>
      </c>
      <c r="I111" s="109">
        <v>30.324329752000001</v>
      </c>
      <c r="J111" s="107">
        <v>27.09006617</v>
      </c>
      <c r="K111" s="107">
        <v>33.944729744</v>
      </c>
      <c r="L111" s="107">
        <v>1.2545124306</v>
      </c>
      <c r="M111" s="107">
        <v>0.99295379179999999</v>
      </c>
      <c r="N111" s="107">
        <v>1.5849694633</v>
      </c>
      <c r="O111" s="116">
        <v>280</v>
      </c>
      <c r="P111" s="116">
        <v>10953</v>
      </c>
      <c r="Q111" s="117">
        <v>35.35216234</v>
      </c>
      <c r="R111" s="107">
        <v>27.945890044999999</v>
      </c>
      <c r="S111" s="107">
        <v>44.721258835999997</v>
      </c>
      <c r="T111" s="107">
        <v>0.3089980014</v>
      </c>
      <c r="U111" s="109">
        <v>25.563772482000001</v>
      </c>
      <c r="V111" s="107">
        <v>22.738191608000001</v>
      </c>
      <c r="W111" s="107">
        <v>28.740476587</v>
      </c>
      <c r="X111" s="107">
        <v>1.1297812825</v>
      </c>
      <c r="Y111" s="107">
        <v>0.89309228650000005</v>
      </c>
      <c r="Z111" s="107">
        <v>1.429198041</v>
      </c>
      <c r="AA111" s="116">
        <v>444</v>
      </c>
      <c r="AB111" s="116">
        <v>11930</v>
      </c>
      <c r="AC111" s="117">
        <v>47.832320766999999</v>
      </c>
      <c r="AD111" s="107">
        <v>38.384982606999998</v>
      </c>
      <c r="AE111" s="107">
        <v>59.604844254</v>
      </c>
      <c r="AF111" s="107">
        <v>3.1478918199999997E-2</v>
      </c>
      <c r="AG111" s="109">
        <v>37.217099748999999</v>
      </c>
      <c r="AH111" s="107">
        <v>33.911444455000002</v>
      </c>
      <c r="AI111" s="107">
        <v>40.844987170000003</v>
      </c>
      <c r="AJ111" s="107">
        <v>1.2731295171999999</v>
      </c>
      <c r="AK111" s="107">
        <v>1.0216743320999999</v>
      </c>
      <c r="AL111" s="107">
        <v>1.5864730243</v>
      </c>
      <c r="AM111" s="107">
        <v>2.2467810299999998E-2</v>
      </c>
      <c r="AN111" s="107">
        <v>1.3530239058</v>
      </c>
      <c r="AO111" s="107">
        <v>1.0436331476</v>
      </c>
      <c r="AP111" s="107">
        <v>1.7541352473</v>
      </c>
      <c r="AQ111" s="107">
        <v>0.18084492669999999</v>
      </c>
      <c r="AR111" s="107">
        <v>0.83288958329999996</v>
      </c>
      <c r="AS111" s="107">
        <v>0.63719738010000004</v>
      </c>
      <c r="AT111" s="107">
        <v>1.0886815916999999</v>
      </c>
      <c r="AU111" s="106" t="s">
        <v>28</v>
      </c>
      <c r="AV111" s="106" t="s">
        <v>28</v>
      </c>
      <c r="AW111" s="106" t="s">
        <v>28</v>
      </c>
      <c r="AX111" s="106" t="s">
        <v>28</v>
      </c>
      <c r="AY111" s="106" t="s">
        <v>229</v>
      </c>
      <c r="AZ111" s="106" t="s">
        <v>28</v>
      </c>
      <c r="BA111" s="106" t="s">
        <v>28</v>
      </c>
      <c r="BB111" s="106" t="s">
        <v>28</v>
      </c>
      <c r="BC111" s="118" t="s">
        <v>264</v>
      </c>
      <c r="BD111" s="119">
        <v>302</v>
      </c>
      <c r="BE111" s="119">
        <v>280</v>
      </c>
      <c r="BF111" s="119">
        <v>444</v>
      </c>
    </row>
    <row r="112" spans="1:93" x14ac:dyDescent="0.3">
      <c r="A112" s="10"/>
      <c r="B112" t="s">
        <v>200</v>
      </c>
      <c r="C112" s="106">
        <v>422</v>
      </c>
      <c r="D112" s="116">
        <v>14428</v>
      </c>
      <c r="E112" s="117">
        <v>38.839383865000002</v>
      </c>
      <c r="F112" s="107">
        <v>31.029851065999999</v>
      </c>
      <c r="G112" s="107">
        <v>48.614404749000002</v>
      </c>
      <c r="H112" s="107">
        <v>0.2283619009</v>
      </c>
      <c r="I112" s="109">
        <v>29.248683115999999</v>
      </c>
      <c r="J112" s="107">
        <v>26.587069724999999</v>
      </c>
      <c r="K112" s="107">
        <v>32.176748805999999</v>
      </c>
      <c r="L112" s="107">
        <v>1.1479388349999999</v>
      </c>
      <c r="M112" s="107">
        <v>0.91711988040000003</v>
      </c>
      <c r="N112" s="107">
        <v>1.4368498569999999</v>
      </c>
      <c r="O112" s="116">
        <v>418</v>
      </c>
      <c r="P112" s="116">
        <v>15931</v>
      </c>
      <c r="Q112" s="117">
        <v>34.072835734999998</v>
      </c>
      <c r="R112" s="107">
        <v>27.264071873999999</v>
      </c>
      <c r="S112" s="107">
        <v>42.581978962999997</v>
      </c>
      <c r="T112" s="107">
        <v>0.45400543669999999</v>
      </c>
      <c r="U112" s="109">
        <v>26.238152030999998</v>
      </c>
      <c r="V112" s="107">
        <v>23.839635767000001</v>
      </c>
      <c r="W112" s="107">
        <v>28.877984073</v>
      </c>
      <c r="X112" s="107">
        <v>1.0888966758</v>
      </c>
      <c r="Y112" s="107">
        <v>0.87130280149999995</v>
      </c>
      <c r="Z112" s="107">
        <v>1.3608311236999999</v>
      </c>
      <c r="AA112" s="116">
        <v>544</v>
      </c>
      <c r="AB112" s="116">
        <v>17331</v>
      </c>
      <c r="AC112" s="117">
        <v>39.037103584999997</v>
      </c>
      <c r="AD112" s="107">
        <v>31.488590200000001</v>
      </c>
      <c r="AE112" s="107">
        <v>48.395163027999999</v>
      </c>
      <c r="AF112" s="107">
        <v>0.72691644070000005</v>
      </c>
      <c r="AG112" s="109">
        <v>31.388840805000001</v>
      </c>
      <c r="AH112" s="107">
        <v>28.858935820999999</v>
      </c>
      <c r="AI112" s="107">
        <v>34.140528715999999</v>
      </c>
      <c r="AJ112" s="107">
        <v>1.0390315176</v>
      </c>
      <c r="AK112" s="107">
        <v>0.83811642409999998</v>
      </c>
      <c r="AL112" s="107">
        <v>1.2881104147</v>
      </c>
      <c r="AM112" s="107">
        <v>0.27489492920000003</v>
      </c>
      <c r="AN112" s="107">
        <v>1.1456957645000001</v>
      </c>
      <c r="AO112" s="107">
        <v>0.89750270070000004</v>
      </c>
      <c r="AP112" s="107">
        <v>1.4625234928999999</v>
      </c>
      <c r="AQ112" s="107">
        <v>0.30230470069999998</v>
      </c>
      <c r="AR112" s="107">
        <v>0.87727539269999999</v>
      </c>
      <c r="AS112" s="107">
        <v>0.68405078610000003</v>
      </c>
      <c r="AT112" s="107">
        <v>1.1250803747</v>
      </c>
      <c r="AU112" s="106" t="s">
        <v>28</v>
      </c>
      <c r="AV112" s="106" t="s">
        <v>28</v>
      </c>
      <c r="AW112" s="106" t="s">
        <v>28</v>
      </c>
      <c r="AX112" s="106" t="s">
        <v>28</v>
      </c>
      <c r="AY112" s="106" t="s">
        <v>28</v>
      </c>
      <c r="AZ112" s="106" t="s">
        <v>28</v>
      </c>
      <c r="BA112" s="106" t="s">
        <v>28</v>
      </c>
      <c r="BB112" s="106" t="s">
        <v>28</v>
      </c>
      <c r="BC112" s="118" t="s">
        <v>28</v>
      </c>
      <c r="BD112" s="119">
        <v>422</v>
      </c>
      <c r="BE112" s="119">
        <v>418</v>
      </c>
      <c r="BF112" s="119">
        <v>544</v>
      </c>
    </row>
    <row r="113" spans="1:93" x14ac:dyDescent="0.3">
      <c r="A113" s="10"/>
      <c r="B113" t="s">
        <v>201</v>
      </c>
      <c r="C113" s="106">
        <v>386</v>
      </c>
      <c r="D113" s="116">
        <v>12966</v>
      </c>
      <c r="E113" s="117">
        <v>42.401689759</v>
      </c>
      <c r="F113" s="107">
        <v>33.770433374</v>
      </c>
      <c r="G113" s="107">
        <v>53.238976074</v>
      </c>
      <c r="H113" s="107">
        <v>5.19237694E-2</v>
      </c>
      <c r="I113" s="109">
        <v>29.770168131999998</v>
      </c>
      <c r="J113" s="107">
        <v>26.943640151</v>
      </c>
      <c r="K113" s="107">
        <v>32.893213598000003</v>
      </c>
      <c r="L113" s="107">
        <v>1.253226532</v>
      </c>
      <c r="M113" s="107">
        <v>0.99812067260000004</v>
      </c>
      <c r="N113" s="107">
        <v>1.5735339259000001</v>
      </c>
      <c r="O113" s="116">
        <v>325</v>
      </c>
      <c r="P113" s="116">
        <v>14077</v>
      </c>
      <c r="Q113" s="117">
        <v>31.830647641999999</v>
      </c>
      <c r="R113" s="107">
        <v>25.272497532999999</v>
      </c>
      <c r="S113" s="107">
        <v>40.090621356</v>
      </c>
      <c r="T113" s="107">
        <v>0.88453828410000002</v>
      </c>
      <c r="U113" s="109">
        <v>23.087305533999999</v>
      </c>
      <c r="V113" s="107">
        <v>20.708902532</v>
      </c>
      <c r="W113" s="107">
        <v>25.738866461000001</v>
      </c>
      <c r="X113" s="107">
        <v>1.0172410267000001</v>
      </c>
      <c r="Y113" s="107">
        <v>0.80765624459999996</v>
      </c>
      <c r="Z113" s="107">
        <v>1.2812125373000001</v>
      </c>
      <c r="AA113" s="116">
        <v>482</v>
      </c>
      <c r="AB113" s="116">
        <v>14805</v>
      </c>
      <c r="AC113" s="117">
        <v>41.922812688</v>
      </c>
      <c r="AD113" s="107">
        <v>33.679103497</v>
      </c>
      <c r="AE113" s="107">
        <v>52.184352941999997</v>
      </c>
      <c r="AF113" s="107">
        <v>0.3265194394</v>
      </c>
      <c r="AG113" s="109">
        <v>32.556568726999998</v>
      </c>
      <c r="AH113" s="107">
        <v>29.776075613</v>
      </c>
      <c r="AI113" s="107">
        <v>35.596704584000001</v>
      </c>
      <c r="AJ113" s="107">
        <v>1.1158390273000001</v>
      </c>
      <c r="AK113" s="107">
        <v>0.89642024649999996</v>
      </c>
      <c r="AL113" s="107">
        <v>1.3889654317</v>
      </c>
      <c r="AM113" s="107">
        <v>3.40730832E-2</v>
      </c>
      <c r="AN113" s="107">
        <v>1.317058112</v>
      </c>
      <c r="AO113" s="107">
        <v>1.0209098095</v>
      </c>
      <c r="AP113" s="107">
        <v>1.6991139219</v>
      </c>
      <c r="AQ113" s="107">
        <v>2.9685533E-2</v>
      </c>
      <c r="AR113" s="107">
        <v>0.75069290450000004</v>
      </c>
      <c r="AS113" s="107">
        <v>0.57969448290000003</v>
      </c>
      <c r="AT113" s="107">
        <v>0.97213248269999997</v>
      </c>
      <c r="AU113" s="106" t="s">
        <v>28</v>
      </c>
      <c r="AV113" s="106" t="s">
        <v>28</v>
      </c>
      <c r="AW113" s="106" t="s">
        <v>28</v>
      </c>
      <c r="AX113" s="106" t="s">
        <v>228</v>
      </c>
      <c r="AY113" s="106" t="s">
        <v>229</v>
      </c>
      <c r="AZ113" s="106" t="s">
        <v>28</v>
      </c>
      <c r="BA113" s="106" t="s">
        <v>28</v>
      </c>
      <c r="BB113" s="106" t="s">
        <v>28</v>
      </c>
      <c r="BC113" s="118" t="s">
        <v>421</v>
      </c>
      <c r="BD113" s="119">
        <v>386</v>
      </c>
      <c r="BE113" s="119">
        <v>325</v>
      </c>
      <c r="BF113" s="119">
        <v>482</v>
      </c>
      <c r="BQ113" s="52"/>
      <c r="CO113" s="4"/>
    </row>
    <row r="114" spans="1:93" s="3" customFormat="1" x14ac:dyDescent="0.3">
      <c r="A114" s="10"/>
      <c r="B114" s="3" t="s">
        <v>117</v>
      </c>
      <c r="C114" s="112">
        <v>544</v>
      </c>
      <c r="D114" s="113">
        <v>21855</v>
      </c>
      <c r="E114" s="108">
        <v>40.142984660000003</v>
      </c>
      <c r="F114" s="114">
        <v>32.132983498000002</v>
      </c>
      <c r="G114" s="114">
        <v>50.149691748999999</v>
      </c>
      <c r="H114" s="114">
        <v>0.13214322619999999</v>
      </c>
      <c r="I114" s="115">
        <v>24.891329214999999</v>
      </c>
      <c r="J114" s="114">
        <v>22.885116299</v>
      </c>
      <c r="K114" s="114">
        <v>27.073415839999999</v>
      </c>
      <c r="L114" s="114">
        <v>1.1864681274</v>
      </c>
      <c r="M114" s="114">
        <v>0.94972411950000002</v>
      </c>
      <c r="N114" s="114">
        <v>1.4822268788999999</v>
      </c>
      <c r="O114" s="113">
        <v>603</v>
      </c>
      <c r="P114" s="113">
        <v>24663</v>
      </c>
      <c r="Q114" s="108">
        <v>38.262628636999999</v>
      </c>
      <c r="R114" s="114">
        <v>30.709552485</v>
      </c>
      <c r="S114" s="114">
        <v>47.673399048</v>
      </c>
      <c r="T114" s="114">
        <v>7.3014358200000004E-2</v>
      </c>
      <c r="U114" s="115">
        <v>24.449580343000001</v>
      </c>
      <c r="V114" s="114">
        <v>22.573962679000001</v>
      </c>
      <c r="W114" s="114">
        <v>26.481038684000001</v>
      </c>
      <c r="X114" s="114">
        <v>1.2227937073999999</v>
      </c>
      <c r="Y114" s="114">
        <v>0.98141316670000001</v>
      </c>
      <c r="Z114" s="114">
        <v>1.5235422772</v>
      </c>
      <c r="AA114" s="113">
        <v>1087</v>
      </c>
      <c r="AB114" s="113">
        <v>27152</v>
      </c>
      <c r="AC114" s="108">
        <v>53.272867798</v>
      </c>
      <c r="AD114" s="114">
        <v>43.265012173999999</v>
      </c>
      <c r="AE114" s="114">
        <v>65.595692704000001</v>
      </c>
      <c r="AF114" s="114">
        <v>1.0047202E-3</v>
      </c>
      <c r="AG114" s="115">
        <v>40.033883324000001</v>
      </c>
      <c r="AH114" s="114">
        <v>37.723329266</v>
      </c>
      <c r="AI114" s="114">
        <v>42.485958826000001</v>
      </c>
      <c r="AJ114" s="114">
        <v>1.4179379000000001</v>
      </c>
      <c r="AK114" s="114">
        <v>1.1515636953999999</v>
      </c>
      <c r="AL114" s="114">
        <v>1.7459285111</v>
      </c>
      <c r="AM114" s="114">
        <v>5.8476142999999998E-3</v>
      </c>
      <c r="AN114" s="114">
        <v>1.3922950328999999</v>
      </c>
      <c r="AO114" s="114">
        <v>1.1003291467</v>
      </c>
      <c r="AP114" s="114">
        <v>1.7617323547999999</v>
      </c>
      <c r="AQ114" s="114">
        <v>0.70033383299999996</v>
      </c>
      <c r="AR114" s="114">
        <v>0.95315853969999997</v>
      </c>
      <c r="AS114" s="114">
        <v>0.74655681920000005</v>
      </c>
      <c r="AT114" s="114">
        <v>1.2169351058</v>
      </c>
      <c r="AU114" s="112" t="s">
        <v>28</v>
      </c>
      <c r="AV114" s="112" t="s">
        <v>28</v>
      </c>
      <c r="AW114" s="112">
        <v>3</v>
      </c>
      <c r="AX114" s="112" t="s">
        <v>28</v>
      </c>
      <c r="AY114" s="112" t="s">
        <v>229</v>
      </c>
      <c r="AZ114" s="112" t="s">
        <v>28</v>
      </c>
      <c r="BA114" s="112" t="s">
        <v>28</v>
      </c>
      <c r="BB114" s="112" t="s">
        <v>28</v>
      </c>
      <c r="BC114" s="110" t="s">
        <v>437</v>
      </c>
      <c r="BD114" s="111">
        <v>544</v>
      </c>
      <c r="BE114" s="111">
        <v>603</v>
      </c>
      <c r="BF114" s="111">
        <v>1087</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118</v>
      </c>
      <c r="C115" s="106">
        <v>170</v>
      </c>
      <c r="D115" s="116">
        <v>9422</v>
      </c>
      <c r="E115" s="117">
        <v>25.538883533</v>
      </c>
      <c r="F115" s="107">
        <v>19.751760166</v>
      </c>
      <c r="G115" s="107">
        <v>33.021592335999998</v>
      </c>
      <c r="H115" s="107">
        <v>3.1924742200000002E-2</v>
      </c>
      <c r="I115" s="109">
        <v>18.04287837</v>
      </c>
      <c r="J115" s="107">
        <v>15.524643758</v>
      </c>
      <c r="K115" s="107">
        <v>20.969592922</v>
      </c>
      <c r="L115" s="107">
        <v>0.75482856040000001</v>
      </c>
      <c r="M115" s="107">
        <v>0.58378404340000001</v>
      </c>
      <c r="N115" s="107">
        <v>0.97598788820000004</v>
      </c>
      <c r="O115" s="116">
        <v>256</v>
      </c>
      <c r="P115" s="116">
        <v>10148</v>
      </c>
      <c r="Q115" s="117">
        <v>33.616165825000003</v>
      </c>
      <c r="R115" s="107">
        <v>26.449467242000001</v>
      </c>
      <c r="S115" s="107">
        <v>42.724739763999999</v>
      </c>
      <c r="T115" s="107">
        <v>0.5579655818</v>
      </c>
      <c r="U115" s="109">
        <v>25.226645644000001</v>
      </c>
      <c r="V115" s="107">
        <v>22.318212600999999</v>
      </c>
      <c r="W115" s="107">
        <v>28.514095723000001</v>
      </c>
      <c r="X115" s="107">
        <v>1.0743024591000001</v>
      </c>
      <c r="Y115" s="107">
        <v>0.84526973859999999</v>
      </c>
      <c r="Z115" s="107">
        <v>1.3653934608</v>
      </c>
      <c r="AA115" s="116">
        <v>451</v>
      </c>
      <c r="AB115" s="116">
        <v>10813</v>
      </c>
      <c r="AC115" s="117">
        <v>52.004255233000002</v>
      </c>
      <c r="AD115" s="107">
        <v>41.603617403000001</v>
      </c>
      <c r="AE115" s="107">
        <v>65.004985891999993</v>
      </c>
      <c r="AF115" s="107">
        <v>4.2959128000000001E-3</v>
      </c>
      <c r="AG115" s="109">
        <v>41.709053916999999</v>
      </c>
      <c r="AH115" s="107">
        <v>38.03197016</v>
      </c>
      <c r="AI115" s="107">
        <v>45.741652911999999</v>
      </c>
      <c r="AJ115" s="107">
        <v>1.3841718590000001</v>
      </c>
      <c r="AK115" s="107">
        <v>1.1073431623000001</v>
      </c>
      <c r="AL115" s="107">
        <v>1.7302059565000001</v>
      </c>
      <c r="AM115" s="107">
        <v>1.3283647999999999E-3</v>
      </c>
      <c r="AN115" s="107">
        <v>1.5470013893000001</v>
      </c>
      <c r="AO115" s="107">
        <v>1.1851775597</v>
      </c>
      <c r="AP115" s="107">
        <v>2.0192867126</v>
      </c>
      <c r="AQ115" s="107">
        <v>6.5150654099999997E-2</v>
      </c>
      <c r="AR115" s="107">
        <v>1.3162738998000001</v>
      </c>
      <c r="AS115" s="107">
        <v>0.98290146810000001</v>
      </c>
      <c r="AT115" s="107">
        <v>1.7627168497000001</v>
      </c>
      <c r="AU115" s="106" t="s">
        <v>28</v>
      </c>
      <c r="AV115" s="106" t="s">
        <v>28</v>
      </c>
      <c r="AW115" s="106">
        <v>3</v>
      </c>
      <c r="AX115" s="106" t="s">
        <v>28</v>
      </c>
      <c r="AY115" s="106" t="s">
        <v>229</v>
      </c>
      <c r="AZ115" s="106" t="s">
        <v>28</v>
      </c>
      <c r="BA115" s="106" t="s">
        <v>28</v>
      </c>
      <c r="BB115" s="106" t="s">
        <v>28</v>
      </c>
      <c r="BC115" s="118" t="s">
        <v>437</v>
      </c>
      <c r="BD115" s="119">
        <v>170</v>
      </c>
      <c r="BE115" s="119">
        <v>256</v>
      </c>
      <c r="BF115" s="119">
        <v>451</v>
      </c>
    </row>
    <row r="116" spans="1:93" x14ac:dyDescent="0.3">
      <c r="A116" s="10"/>
      <c r="B116" t="s">
        <v>119</v>
      </c>
      <c r="C116" s="106">
        <v>229</v>
      </c>
      <c r="D116" s="116">
        <v>7057</v>
      </c>
      <c r="E116" s="117">
        <v>42.149241060000001</v>
      </c>
      <c r="F116" s="107">
        <v>33.023354984000001</v>
      </c>
      <c r="G116" s="107">
        <v>53.797033124999999</v>
      </c>
      <c r="H116" s="107">
        <v>7.7536889999999997E-2</v>
      </c>
      <c r="I116" s="109">
        <v>32.450049595999999</v>
      </c>
      <c r="J116" s="107">
        <v>28.507975943999998</v>
      </c>
      <c r="K116" s="107">
        <v>36.937231912000001</v>
      </c>
      <c r="L116" s="107">
        <v>1.2457651452</v>
      </c>
      <c r="M116" s="107">
        <v>0.97603998510000001</v>
      </c>
      <c r="N116" s="107">
        <v>1.5900278888999999</v>
      </c>
      <c r="O116" s="116">
        <v>197</v>
      </c>
      <c r="P116" s="116">
        <v>7383</v>
      </c>
      <c r="Q116" s="117">
        <v>33.838501634000004</v>
      </c>
      <c r="R116" s="107">
        <v>26.383264179000001</v>
      </c>
      <c r="S116" s="107">
        <v>43.400399020000002</v>
      </c>
      <c r="T116" s="107">
        <v>0.53765427040000002</v>
      </c>
      <c r="U116" s="109">
        <v>26.682920222</v>
      </c>
      <c r="V116" s="107">
        <v>23.205330534000002</v>
      </c>
      <c r="W116" s="107">
        <v>30.681667323999999</v>
      </c>
      <c r="X116" s="107">
        <v>1.0814078472999999</v>
      </c>
      <c r="Y116" s="107">
        <v>0.84315402699999997</v>
      </c>
      <c r="Z116" s="107">
        <v>1.3869861196</v>
      </c>
      <c r="AA116" s="116">
        <v>511</v>
      </c>
      <c r="AB116" s="116">
        <v>7816</v>
      </c>
      <c r="AC116" s="117">
        <v>73.265589792</v>
      </c>
      <c r="AD116" s="107">
        <v>58.861313240000001</v>
      </c>
      <c r="AE116" s="107">
        <v>91.194816290999995</v>
      </c>
      <c r="AF116" s="107">
        <v>2.2356074999999999E-9</v>
      </c>
      <c r="AG116" s="109">
        <v>65.378710338000005</v>
      </c>
      <c r="AH116" s="107">
        <v>59.948926425000003</v>
      </c>
      <c r="AI116" s="107">
        <v>71.300288768000001</v>
      </c>
      <c r="AJ116" s="107">
        <v>1.9500744154</v>
      </c>
      <c r="AK116" s="107">
        <v>1.5666828225</v>
      </c>
      <c r="AL116" s="107">
        <v>2.4272878792000001</v>
      </c>
      <c r="AM116" s="107">
        <v>2.3798454000000002E-8</v>
      </c>
      <c r="AN116" s="107">
        <v>2.1651546686000001</v>
      </c>
      <c r="AO116" s="107">
        <v>1.6507754053000001</v>
      </c>
      <c r="AP116" s="107">
        <v>2.8398137771999998</v>
      </c>
      <c r="AQ116" s="107">
        <v>0.13574525600000001</v>
      </c>
      <c r="AR116" s="107">
        <v>0.80282588210000005</v>
      </c>
      <c r="AS116" s="107">
        <v>0.60160656499999998</v>
      </c>
      <c r="AT116" s="107">
        <v>1.0713470138000001</v>
      </c>
      <c r="AU116" s="106" t="s">
        <v>28</v>
      </c>
      <c r="AV116" s="106" t="s">
        <v>28</v>
      </c>
      <c r="AW116" s="106">
        <v>3</v>
      </c>
      <c r="AX116" s="106" t="s">
        <v>28</v>
      </c>
      <c r="AY116" s="106" t="s">
        <v>229</v>
      </c>
      <c r="AZ116" s="106" t="s">
        <v>28</v>
      </c>
      <c r="BA116" s="106" t="s">
        <v>28</v>
      </c>
      <c r="BB116" s="106" t="s">
        <v>28</v>
      </c>
      <c r="BC116" s="118" t="s">
        <v>437</v>
      </c>
      <c r="BD116" s="119">
        <v>229</v>
      </c>
      <c r="BE116" s="119">
        <v>197</v>
      </c>
      <c r="BF116" s="119">
        <v>511</v>
      </c>
    </row>
    <row r="117" spans="1:93" x14ac:dyDescent="0.3">
      <c r="A117" s="10"/>
      <c r="B117" t="s">
        <v>120</v>
      </c>
      <c r="C117" s="106">
        <v>118</v>
      </c>
      <c r="D117" s="116">
        <v>3963</v>
      </c>
      <c r="E117" s="117">
        <v>36.725883558</v>
      </c>
      <c r="F117" s="107">
        <v>27.904216956999999</v>
      </c>
      <c r="G117" s="107">
        <v>48.336440518000003</v>
      </c>
      <c r="H117" s="107">
        <v>0.55843839380000004</v>
      </c>
      <c r="I117" s="109">
        <v>29.77542266</v>
      </c>
      <c r="J117" s="107">
        <v>24.859848715999998</v>
      </c>
      <c r="K117" s="107">
        <v>35.662960167999998</v>
      </c>
      <c r="L117" s="107">
        <v>1.0854721108000001</v>
      </c>
      <c r="M117" s="107">
        <v>0.82473847720000004</v>
      </c>
      <c r="N117" s="107">
        <v>1.4286343318000001</v>
      </c>
      <c r="O117" s="116">
        <v>108</v>
      </c>
      <c r="P117" s="116">
        <v>4430</v>
      </c>
      <c r="Q117" s="117">
        <v>30.217660231</v>
      </c>
      <c r="R117" s="107">
        <v>22.870379732</v>
      </c>
      <c r="S117" s="107">
        <v>39.925309528</v>
      </c>
      <c r="T117" s="107">
        <v>0.80599156240000003</v>
      </c>
      <c r="U117" s="109">
        <v>24.379232506000001</v>
      </c>
      <c r="V117" s="107">
        <v>20.188921649000001</v>
      </c>
      <c r="W117" s="107">
        <v>29.439263172</v>
      </c>
      <c r="X117" s="107">
        <v>0.96569331739999997</v>
      </c>
      <c r="Y117" s="107">
        <v>0.73088957600000004</v>
      </c>
      <c r="Z117" s="107">
        <v>1.2759295165</v>
      </c>
      <c r="AA117" s="116">
        <v>219</v>
      </c>
      <c r="AB117" s="116">
        <v>4559</v>
      </c>
      <c r="AC117" s="117">
        <v>53.491269602999999</v>
      </c>
      <c r="AD117" s="107">
        <v>42.024024902999997</v>
      </c>
      <c r="AE117" s="107">
        <v>68.087622027999998</v>
      </c>
      <c r="AF117" s="107">
        <v>4.1057717999999997E-3</v>
      </c>
      <c r="AG117" s="109">
        <v>48.036850186000002</v>
      </c>
      <c r="AH117" s="107">
        <v>42.078054588999997</v>
      </c>
      <c r="AI117" s="107">
        <v>54.839488144999997</v>
      </c>
      <c r="AJ117" s="107">
        <v>1.4237509940999999</v>
      </c>
      <c r="AK117" s="107">
        <v>1.1185329434</v>
      </c>
      <c r="AL117" s="107">
        <v>1.8122549767</v>
      </c>
      <c r="AM117" s="107">
        <v>3.8866200000000001E-4</v>
      </c>
      <c r="AN117" s="107">
        <v>1.7701989231999999</v>
      </c>
      <c r="AO117" s="107">
        <v>1.2912143293</v>
      </c>
      <c r="AP117" s="107">
        <v>2.4268660567000002</v>
      </c>
      <c r="AQ117" s="107">
        <v>0.2593165207</v>
      </c>
      <c r="AR117" s="107">
        <v>0.82278919669999995</v>
      </c>
      <c r="AS117" s="107">
        <v>0.58627143520000002</v>
      </c>
      <c r="AT117" s="107">
        <v>1.1547246233999999</v>
      </c>
      <c r="AU117" s="106" t="s">
        <v>28</v>
      </c>
      <c r="AV117" s="106" t="s">
        <v>28</v>
      </c>
      <c r="AW117" s="106">
        <v>3</v>
      </c>
      <c r="AX117" s="106" t="s">
        <v>28</v>
      </c>
      <c r="AY117" s="106" t="s">
        <v>229</v>
      </c>
      <c r="AZ117" s="106" t="s">
        <v>28</v>
      </c>
      <c r="BA117" s="106" t="s">
        <v>28</v>
      </c>
      <c r="BB117" s="106" t="s">
        <v>28</v>
      </c>
      <c r="BC117" s="118" t="s">
        <v>437</v>
      </c>
      <c r="BD117" s="119">
        <v>118</v>
      </c>
      <c r="BE117" s="119">
        <v>108</v>
      </c>
      <c r="BF117" s="119">
        <v>219</v>
      </c>
    </row>
    <row r="118" spans="1:93" x14ac:dyDescent="0.3">
      <c r="A118" s="10"/>
      <c r="B118" t="s">
        <v>121</v>
      </c>
      <c r="C118" s="106">
        <v>154</v>
      </c>
      <c r="D118" s="116">
        <v>5923</v>
      </c>
      <c r="E118" s="117">
        <v>39.120585816000002</v>
      </c>
      <c r="F118" s="107">
        <v>30.150970571999999</v>
      </c>
      <c r="G118" s="107">
        <v>50.758572794999999</v>
      </c>
      <c r="H118" s="107">
        <v>0.27456284949999998</v>
      </c>
      <c r="I118" s="109">
        <v>26.000337667</v>
      </c>
      <c r="J118" s="107">
        <v>22.201750261000001</v>
      </c>
      <c r="K118" s="107">
        <v>30.448840782000001</v>
      </c>
      <c r="L118" s="107">
        <v>1.1562500544000001</v>
      </c>
      <c r="M118" s="107">
        <v>0.89114364310000005</v>
      </c>
      <c r="N118" s="107">
        <v>1.5002229985</v>
      </c>
      <c r="O118" s="116">
        <v>156</v>
      </c>
      <c r="P118" s="116">
        <v>6268</v>
      </c>
      <c r="Q118" s="117">
        <v>36.331372031999997</v>
      </c>
      <c r="R118" s="107">
        <v>28.052404654</v>
      </c>
      <c r="S118" s="107">
        <v>47.053670085</v>
      </c>
      <c r="T118" s="107">
        <v>0.25768388580000001</v>
      </c>
      <c r="U118" s="109">
        <v>24.888321634</v>
      </c>
      <c r="V118" s="107">
        <v>21.273793765000001</v>
      </c>
      <c r="W118" s="107">
        <v>29.116976528999999</v>
      </c>
      <c r="X118" s="107">
        <v>1.1610747793</v>
      </c>
      <c r="Y118" s="107">
        <v>0.89649627089999995</v>
      </c>
      <c r="Z118" s="107">
        <v>1.5037370338</v>
      </c>
      <c r="AA118" s="116">
        <v>271</v>
      </c>
      <c r="AB118" s="116">
        <v>6839</v>
      </c>
      <c r="AC118" s="117">
        <v>54.671551344999997</v>
      </c>
      <c r="AD118" s="107">
        <v>43.275970761000004</v>
      </c>
      <c r="AE118" s="107">
        <v>69.067856225</v>
      </c>
      <c r="AF118" s="107">
        <v>1.6586693000000001E-3</v>
      </c>
      <c r="AG118" s="109">
        <v>39.625676267999999</v>
      </c>
      <c r="AH118" s="107">
        <v>35.177897225999999</v>
      </c>
      <c r="AI118" s="107">
        <v>44.635818043999997</v>
      </c>
      <c r="AJ118" s="107">
        <v>1.4551659767</v>
      </c>
      <c r="AK118" s="107">
        <v>1.1518553747</v>
      </c>
      <c r="AL118" s="107">
        <v>1.8383453915000001</v>
      </c>
      <c r="AM118" s="107">
        <v>6.0594443999999999E-3</v>
      </c>
      <c r="AN118" s="107">
        <v>1.5048028271</v>
      </c>
      <c r="AO118" s="107">
        <v>1.1239217092</v>
      </c>
      <c r="AP118" s="107">
        <v>2.0147591508999998</v>
      </c>
      <c r="AQ118" s="107">
        <v>0.64059131089999999</v>
      </c>
      <c r="AR118" s="107">
        <v>0.92870214679999996</v>
      </c>
      <c r="AS118" s="107">
        <v>0.68079979040000005</v>
      </c>
      <c r="AT118" s="107">
        <v>1.2668741819</v>
      </c>
      <c r="AU118" s="106" t="s">
        <v>28</v>
      </c>
      <c r="AV118" s="106" t="s">
        <v>28</v>
      </c>
      <c r="AW118" s="106">
        <v>3</v>
      </c>
      <c r="AX118" s="106" t="s">
        <v>28</v>
      </c>
      <c r="AY118" s="106" t="s">
        <v>229</v>
      </c>
      <c r="AZ118" s="106" t="s">
        <v>28</v>
      </c>
      <c r="BA118" s="106" t="s">
        <v>28</v>
      </c>
      <c r="BB118" s="106" t="s">
        <v>28</v>
      </c>
      <c r="BC118" s="118" t="s">
        <v>437</v>
      </c>
      <c r="BD118" s="119">
        <v>154</v>
      </c>
      <c r="BE118" s="119">
        <v>156</v>
      </c>
      <c r="BF118" s="119">
        <v>271</v>
      </c>
      <c r="BQ118" s="52"/>
      <c r="CC118" s="4"/>
      <c r="CO118" s="4"/>
    </row>
    <row r="119" spans="1:93" x14ac:dyDescent="0.3">
      <c r="A119" s="10"/>
      <c r="B119" t="s">
        <v>122</v>
      </c>
      <c r="C119" s="106">
        <v>17</v>
      </c>
      <c r="D119" s="116">
        <v>522</v>
      </c>
      <c r="E119" s="117">
        <v>63.078119512999997</v>
      </c>
      <c r="F119" s="107">
        <v>37.085872152</v>
      </c>
      <c r="G119" s="107">
        <v>107.28746366999999</v>
      </c>
      <c r="H119" s="107">
        <v>2.1527431E-2</v>
      </c>
      <c r="I119" s="109">
        <v>32.567049808</v>
      </c>
      <c r="J119" s="107">
        <v>20.245649787000001</v>
      </c>
      <c r="K119" s="107">
        <v>52.387191540000003</v>
      </c>
      <c r="L119" s="107">
        <v>1.8643401574</v>
      </c>
      <c r="M119" s="107">
        <v>1.0961119523</v>
      </c>
      <c r="N119" s="107">
        <v>3.1709938162000002</v>
      </c>
      <c r="O119" s="116">
        <v>15</v>
      </c>
      <c r="P119" s="116">
        <v>619</v>
      </c>
      <c r="Q119" s="117">
        <v>47.708666717</v>
      </c>
      <c r="R119" s="107">
        <v>27.313956895</v>
      </c>
      <c r="S119" s="107">
        <v>83.331642084999999</v>
      </c>
      <c r="T119" s="107">
        <v>0.1382759777</v>
      </c>
      <c r="U119" s="109">
        <v>24.232633279000002</v>
      </c>
      <c r="V119" s="107">
        <v>14.609027836999999</v>
      </c>
      <c r="W119" s="107">
        <v>40.195728434999999</v>
      </c>
      <c r="X119" s="107">
        <v>1.5246693582999999</v>
      </c>
      <c r="Y119" s="107">
        <v>0.87289702260000002</v>
      </c>
      <c r="Z119" s="107">
        <v>2.6631052596</v>
      </c>
      <c r="AA119" s="116">
        <v>23</v>
      </c>
      <c r="AB119" s="116">
        <v>752</v>
      </c>
      <c r="AC119" s="117">
        <v>60.582523858999998</v>
      </c>
      <c r="AD119" s="107">
        <v>37.900447350999997</v>
      </c>
      <c r="AE119" s="107">
        <v>96.839020477000005</v>
      </c>
      <c r="AF119" s="107">
        <v>4.5881400199999998E-2</v>
      </c>
      <c r="AG119" s="109">
        <v>30.585106382999999</v>
      </c>
      <c r="AH119" s="107">
        <v>20.32460923</v>
      </c>
      <c r="AI119" s="107">
        <v>46.025422771999999</v>
      </c>
      <c r="AJ119" s="107">
        <v>1.6124954448</v>
      </c>
      <c r="AK119" s="107">
        <v>1.0087776938999999</v>
      </c>
      <c r="AL119" s="107">
        <v>2.577516905</v>
      </c>
      <c r="AM119" s="107">
        <v>0.505364865</v>
      </c>
      <c r="AN119" s="107">
        <v>1.2698431549</v>
      </c>
      <c r="AO119" s="107">
        <v>0.62872145319999995</v>
      </c>
      <c r="AP119" s="107">
        <v>2.5647313765000002</v>
      </c>
      <c r="AQ119" s="107">
        <v>0.46228921350000002</v>
      </c>
      <c r="AR119" s="107">
        <v>0.75634256519999998</v>
      </c>
      <c r="AS119" s="107">
        <v>0.35920600530000002</v>
      </c>
      <c r="AT119" s="107">
        <v>1.5925515372000001</v>
      </c>
      <c r="AU119" s="106" t="s">
        <v>28</v>
      </c>
      <c r="AV119" s="106" t="s">
        <v>28</v>
      </c>
      <c r="AW119" s="106" t="s">
        <v>28</v>
      </c>
      <c r="AX119" s="106" t="s">
        <v>28</v>
      </c>
      <c r="AY119" s="106" t="s">
        <v>28</v>
      </c>
      <c r="AZ119" s="106" t="s">
        <v>28</v>
      </c>
      <c r="BA119" s="106" t="s">
        <v>28</v>
      </c>
      <c r="BB119" s="106" t="s">
        <v>28</v>
      </c>
      <c r="BC119" s="118" t="s">
        <v>28</v>
      </c>
      <c r="BD119" s="119">
        <v>17</v>
      </c>
      <c r="BE119" s="119">
        <v>15</v>
      </c>
      <c r="BF119" s="119">
        <v>23</v>
      </c>
      <c r="BQ119" s="52"/>
      <c r="CC119" s="4"/>
      <c r="CO119" s="4"/>
    </row>
    <row r="120" spans="1:93" s="3" customFormat="1" x14ac:dyDescent="0.3">
      <c r="A120" s="10"/>
      <c r="B120" s="3" t="s">
        <v>195</v>
      </c>
      <c r="C120" s="112">
        <v>915</v>
      </c>
      <c r="D120" s="113">
        <v>30194</v>
      </c>
      <c r="E120" s="108">
        <v>37.310656061000003</v>
      </c>
      <c r="F120" s="114">
        <v>30.196504974</v>
      </c>
      <c r="G120" s="114">
        <v>46.100866869000001</v>
      </c>
      <c r="H120" s="114">
        <v>0.36483182060000002</v>
      </c>
      <c r="I120" s="115">
        <v>30.304033914000001</v>
      </c>
      <c r="J120" s="114">
        <v>28.402762894999999</v>
      </c>
      <c r="K120" s="114">
        <v>32.332575349999999</v>
      </c>
      <c r="L120" s="114">
        <v>1.1027556771</v>
      </c>
      <c r="M120" s="114">
        <v>0.89248946019999997</v>
      </c>
      <c r="N120" s="114">
        <v>1.3625596015999999</v>
      </c>
      <c r="O120" s="113">
        <v>963</v>
      </c>
      <c r="P120" s="113">
        <v>30504</v>
      </c>
      <c r="Q120" s="108">
        <v>38.305567781000001</v>
      </c>
      <c r="R120" s="114">
        <v>31.072486801</v>
      </c>
      <c r="S120" s="114">
        <v>47.222371752999997</v>
      </c>
      <c r="T120" s="114">
        <v>5.8187138499999999E-2</v>
      </c>
      <c r="U120" s="115">
        <v>31.569630212</v>
      </c>
      <c r="V120" s="114">
        <v>29.637386819</v>
      </c>
      <c r="W120" s="114">
        <v>33.627848428</v>
      </c>
      <c r="X120" s="114">
        <v>1.2241659528</v>
      </c>
      <c r="Y120" s="114">
        <v>0.99301178950000002</v>
      </c>
      <c r="Z120" s="114">
        <v>1.5091283867</v>
      </c>
      <c r="AA120" s="113">
        <v>789</v>
      </c>
      <c r="AB120" s="113">
        <v>31028</v>
      </c>
      <c r="AC120" s="108">
        <v>28.409034642999998</v>
      </c>
      <c r="AD120" s="114">
        <v>23.068606857999999</v>
      </c>
      <c r="AE120" s="114">
        <v>34.985781947</v>
      </c>
      <c r="AF120" s="114">
        <v>8.5161905999999992E-3</v>
      </c>
      <c r="AG120" s="115">
        <v>25.428645095</v>
      </c>
      <c r="AH120" s="114">
        <v>23.714809647999999</v>
      </c>
      <c r="AI120" s="114">
        <v>27.266336982999999</v>
      </c>
      <c r="AJ120" s="114">
        <v>0.75614939810000004</v>
      </c>
      <c r="AK120" s="114">
        <v>0.61400584039999995</v>
      </c>
      <c r="AL120" s="114">
        <v>0.93119946860000002</v>
      </c>
      <c r="AM120" s="114">
        <v>9.4137040999999998E-3</v>
      </c>
      <c r="AN120" s="114">
        <v>0.7416424371</v>
      </c>
      <c r="AO120" s="114">
        <v>0.59185716700000002</v>
      </c>
      <c r="AP120" s="114">
        <v>0.92933487189999997</v>
      </c>
      <c r="AQ120" s="114">
        <v>0.81820966289999997</v>
      </c>
      <c r="AR120" s="114">
        <v>1.0266656185</v>
      </c>
      <c r="AS120" s="114">
        <v>0.82029753959999996</v>
      </c>
      <c r="AT120" s="114">
        <v>1.2849511809</v>
      </c>
      <c r="AU120" s="112" t="s">
        <v>28</v>
      </c>
      <c r="AV120" s="112" t="s">
        <v>28</v>
      </c>
      <c r="AW120" s="112">
        <v>3</v>
      </c>
      <c r="AX120" s="112" t="s">
        <v>28</v>
      </c>
      <c r="AY120" s="112" t="s">
        <v>229</v>
      </c>
      <c r="AZ120" s="112" t="s">
        <v>28</v>
      </c>
      <c r="BA120" s="112" t="s">
        <v>28</v>
      </c>
      <c r="BB120" s="112" t="s">
        <v>28</v>
      </c>
      <c r="BC120" s="110" t="s">
        <v>437</v>
      </c>
      <c r="BD120" s="111">
        <v>915</v>
      </c>
      <c r="BE120" s="111">
        <v>963</v>
      </c>
      <c r="BF120" s="111">
        <v>789</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196</v>
      </c>
      <c r="C121" s="106">
        <v>506</v>
      </c>
      <c r="D121" s="116">
        <v>15769</v>
      </c>
      <c r="E121" s="117">
        <v>40.353947150000003</v>
      </c>
      <c r="F121" s="107">
        <v>32.390689125000002</v>
      </c>
      <c r="G121" s="107">
        <v>50.274973907000003</v>
      </c>
      <c r="H121" s="107">
        <v>0.11612427140000001</v>
      </c>
      <c r="I121" s="109">
        <v>32.088274462999998</v>
      </c>
      <c r="J121" s="107">
        <v>29.410732388</v>
      </c>
      <c r="K121" s="107">
        <v>35.009578965999999</v>
      </c>
      <c r="L121" s="107">
        <v>1.1927033457</v>
      </c>
      <c r="M121" s="107">
        <v>0.95734088029999997</v>
      </c>
      <c r="N121" s="107">
        <v>1.4859297248000001</v>
      </c>
      <c r="O121" s="116">
        <v>500</v>
      </c>
      <c r="P121" s="116">
        <v>17229</v>
      </c>
      <c r="Q121" s="117">
        <v>36.389917594000003</v>
      </c>
      <c r="R121" s="107">
        <v>29.230106229</v>
      </c>
      <c r="S121" s="107">
        <v>45.303499486</v>
      </c>
      <c r="T121" s="107">
        <v>0.1768785692</v>
      </c>
      <c r="U121" s="109">
        <v>29.020836961000001</v>
      </c>
      <c r="V121" s="107">
        <v>26.585390452999999</v>
      </c>
      <c r="W121" s="107">
        <v>31.679390956999999</v>
      </c>
      <c r="X121" s="107">
        <v>1.1629457732999999</v>
      </c>
      <c r="Y121" s="107">
        <v>0.93413315379999995</v>
      </c>
      <c r="Z121" s="107">
        <v>1.4478052363</v>
      </c>
      <c r="AA121" s="116">
        <v>509</v>
      </c>
      <c r="AB121" s="116">
        <v>18813</v>
      </c>
      <c r="AC121" s="117">
        <v>32.627525829</v>
      </c>
      <c r="AD121" s="107">
        <v>26.286853244</v>
      </c>
      <c r="AE121" s="107">
        <v>40.497637044999998</v>
      </c>
      <c r="AF121" s="107">
        <v>0.2007162361</v>
      </c>
      <c r="AG121" s="109">
        <v>27.055759315</v>
      </c>
      <c r="AH121" s="107">
        <v>24.804523111999998</v>
      </c>
      <c r="AI121" s="107">
        <v>29.511315692</v>
      </c>
      <c r="AJ121" s="107">
        <v>0.8684309174</v>
      </c>
      <c r="AK121" s="107">
        <v>0.69966433240000003</v>
      </c>
      <c r="AL121" s="107">
        <v>1.0779058233000001</v>
      </c>
      <c r="AM121" s="107">
        <v>0.37618967869999997</v>
      </c>
      <c r="AN121" s="107">
        <v>0.89660895070000002</v>
      </c>
      <c r="AO121" s="107">
        <v>0.70409013440000001</v>
      </c>
      <c r="AP121" s="107">
        <v>1.1417680368000001</v>
      </c>
      <c r="AQ121" s="107">
        <v>0.40057201120000002</v>
      </c>
      <c r="AR121" s="107">
        <v>0.90176848030000001</v>
      </c>
      <c r="AS121" s="107">
        <v>0.70858761969999995</v>
      </c>
      <c r="AT121" s="107">
        <v>1.1476158621000001</v>
      </c>
      <c r="AU121" s="106" t="s">
        <v>28</v>
      </c>
      <c r="AV121" s="106" t="s">
        <v>28</v>
      </c>
      <c r="AW121" s="106" t="s">
        <v>28</v>
      </c>
      <c r="AX121" s="106" t="s">
        <v>28</v>
      </c>
      <c r="AY121" s="106" t="s">
        <v>28</v>
      </c>
      <c r="AZ121" s="106" t="s">
        <v>28</v>
      </c>
      <c r="BA121" s="106" t="s">
        <v>28</v>
      </c>
      <c r="BB121" s="106" t="s">
        <v>28</v>
      </c>
      <c r="BC121" s="118" t="s">
        <v>28</v>
      </c>
      <c r="BD121" s="119">
        <v>506</v>
      </c>
      <c r="BE121" s="119">
        <v>500</v>
      </c>
      <c r="BF121" s="119">
        <v>509</v>
      </c>
    </row>
    <row r="122" spans="1:93" x14ac:dyDescent="0.3">
      <c r="A122" s="10"/>
      <c r="B122" t="s">
        <v>197</v>
      </c>
      <c r="C122" s="106">
        <v>578</v>
      </c>
      <c r="D122" s="116">
        <v>16717</v>
      </c>
      <c r="E122" s="117">
        <v>41.871971498000001</v>
      </c>
      <c r="F122" s="107">
        <v>33.670181483</v>
      </c>
      <c r="G122" s="107">
        <v>52.071652716999999</v>
      </c>
      <c r="H122" s="107">
        <v>5.5324011499999999E-2</v>
      </c>
      <c r="I122" s="109">
        <v>34.575581743000001</v>
      </c>
      <c r="J122" s="107">
        <v>31.868687625</v>
      </c>
      <c r="K122" s="107">
        <v>37.512396711999997</v>
      </c>
      <c r="L122" s="107">
        <v>1.2375701517</v>
      </c>
      <c r="M122" s="107">
        <v>0.99515762249999995</v>
      </c>
      <c r="N122" s="107">
        <v>1.5390324565</v>
      </c>
      <c r="O122" s="116">
        <v>489</v>
      </c>
      <c r="P122" s="116">
        <v>16861</v>
      </c>
      <c r="Q122" s="117">
        <v>34.640240716999998</v>
      </c>
      <c r="R122" s="107">
        <v>27.800797257999999</v>
      </c>
      <c r="S122" s="107">
        <v>43.162297318999997</v>
      </c>
      <c r="T122" s="107">
        <v>0.3649015115</v>
      </c>
      <c r="U122" s="109">
        <v>29.001838562</v>
      </c>
      <c r="V122" s="107">
        <v>26.541952424000002</v>
      </c>
      <c r="W122" s="107">
        <v>31.689704906999999</v>
      </c>
      <c r="X122" s="107">
        <v>1.1070297541</v>
      </c>
      <c r="Y122" s="107">
        <v>0.88845542399999999</v>
      </c>
      <c r="Z122" s="107">
        <v>1.3793768865</v>
      </c>
      <c r="AA122" s="116">
        <v>503</v>
      </c>
      <c r="AB122" s="116">
        <v>16845</v>
      </c>
      <c r="AC122" s="117">
        <v>33.143574188999999</v>
      </c>
      <c r="AD122" s="107">
        <v>26.709024754000001</v>
      </c>
      <c r="AE122" s="107">
        <v>41.128289787999996</v>
      </c>
      <c r="AF122" s="107">
        <v>0.2549356841</v>
      </c>
      <c r="AG122" s="109">
        <v>29.860492728000001</v>
      </c>
      <c r="AH122" s="107">
        <v>27.361743593</v>
      </c>
      <c r="AI122" s="107">
        <v>32.587434457000001</v>
      </c>
      <c r="AJ122" s="107">
        <v>0.88216632449999999</v>
      </c>
      <c r="AK122" s="107">
        <v>0.71090106529999997</v>
      </c>
      <c r="AL122" s="107">
        <v>1.0946915992999999</v>
      </c>
      <c r="AM122" s="107">
        <v>0.72084358969999995</v>
      </c>
      <c r="AN122" s="107">
        <v>0.95679399170000001</v>
      </c>
      <c r="AO122" s="107">
        <v>0.75094402469999999</v>
      </c>
      <c r="AP122" s="107">
        <v>1.2190718781000001</v>
      </c>
      <c r="AQ122" s="107">
        <v>0.1218403066</v>
      </c>
      <c r="AR122" s="107">
        <v>0.82728946069999998</v>
      </c>
      <c r="AS122" s="107">
        <v>0.65063957240000003</v>
      </c>
      <c r="AT122" s="107">
        <v>1.0519001315000001</v>
      </c>
      <c r="AU122" s="106" t="s">
        <v>28</v>
      </c>
      <c r="AV122" s="106" t="s">
        <v>28</v>
      </c>
      <c r="AW122" s="106" t="s">
        <v>28</v>
      </c>
      <c r="AX122" s="106" t="s">
        <v>28</v>
      </c>
      <c r="AY122" s="106" t="s">
        <v>28</v>
      </c>
      <c r="AZ122" s="106" t="s">
        <v>28</v>
      </c>
      <c r="BA122" s="106" t="s">
        <v>28</v>
      </c>
      <c r="BB122" s="106" t="s">
        <v>28</v>
      </c>
      <c r="BC122" s="118" t="s">
        <v>28</v>
      </c>
      <c r="BD122" s="119">
        <v>578</v>
      </c>
      <c r="BE122" s="119">
        <v>489</v>
      </c>
      <c r="BF122" s="119">
        <v>503</v>
      </c>
      <c r="BQ122" s="52"/>
      <c r="CC122" s="4"/>
      <c r="CO122" s="4"/>
    </row>
    <row r="123" spans="1:93" s="3" customFormat="1" x14ac:dyDescent="0.3">
      <c r="A123" s="10"/>
      <c r="B123" s="3" t="s">
        <v>123</v>
      </c>
      <c r="C123" s="112">
        <v>215</v>
      </c>
      <c r="D123" s="113">
        <v>10282</v>
      </c>
      <c r="E123" s="108">
        <v>38.464221104000003</v>
      </c>
      <c r="F123" s="114">
        <v>29.941966364999999</v>
      </c>
      <c r="G123" s="114">
        <v>49.412129020999998</v>
      </c>
      <c r="H123" s="114">
        <v>0.31553440799999999</v>
      </c>
      <c r="I123" s="115">
        <v>20.91032873</v>
      </c>
      <c r="J123" s="114">
        <v>18.294030421999999</v>
      </c>
      <c r="K123" s="114">
        <v>23.900793729</v>
      </c>
      <c r="L123" s="114">
        <v>1.1368505051</v>
      </c>
      <c r="M123" s="114">
        <v>0.88496630399999998</v>
      </c>
      <c r="N123" s="114">
        <v>1.4604274368000001</v>
      </c>
      <c r="O123" s="113">
        <v>281</v>
      </c>
      <c r="P123" s="113">
        <v>11095</v>
      </c>
      <c r="Q123" s="108">
        <v>43.250972953000002</v>
      </c>
      <c r="R123" s="114">
        <v>34.031610772000001</v>
      </c>
      <c r="S123" s="114">
        <v>54.967914211999997</v>
      </c>
      <c r="T123" s="114">
        <v>8.1365394000000001E-3</v>
      </c>
      <c r="U123" s="115">
        <v>25.326723748999999</v>
      </c>
      <c r="V123" s="114">
        <v>22.532043781999999</v>
      </c>
      <c r="W123" s="114">
        <v>28.468031666000002</v>
      </c>
      <c r="X123" s="114">
        <v>1.3822107746000001</v>
      </c>
      <c r="Y123" s="114">
        <v>1.0875792121000001</v>
      </c>
      <c r="Z123" s="114">
        <v>1.7566597487</v>
      </c>
      <c r="AA123" s="113">
        <v>298</v>
      </c>
      <c r="AB123" s="113">
        <v>11193</v>
      </c>
      <c r="AC123" s="108">
        <v>38.964809678000002</v>
      </c>
      <c r="AD123" s="114">
        <v>30.846000450999998</v>
      </c>
      <c r="AE123" s="114">
        <v>49.220526843000002</v>
      </c>
      <c r="AF123" s="114">
        <v>0.75988289980000001</v>
      </c>
      <c r="AG123" s="115">
        <v>26.623782721000001</v>
      </c>
      <c r="AH123" s="114">
        <v>23.766267381999999</v>
      </c>
      <c r="AI123" s="114">
        <v>29.824868794</v>
      </c>
      <c r="AJ123" s="114">
        <v>1.037107306</v>
      </c>
      <c r="AK123" s="114">
        <v>0.82101292660000003</v>
      </c>
      <c r="AL123" s="114">
        <v>1.3100787201999999</v>
      </c>
      <c r="AM123" s="114">
        <v>0.45726999769999999</v>
      </c>
      <c r="AN123" s="114">
        <v>0.90090018829999996</v>
      </c>
      <c r="AO123" s="114">
        <v>0.684186132</v>
      </c>
      <c r="AP123" s="114">
        <v>1.1862578199</v>
      </c>
      <c r="AQ123" s="114">
        <v>0.42190282070000001</v>
      </c>
      <c r="AR123" s="114">
        <v>1.1244468680999999</v>
      </c>
      <c r="AS123" s="114">
        <v>0.84455189060000002</v>
      </c>
      <c r="AT123" s="114">
        <v>1.4971025145000001</v>
      </c>
      <c r="AU123" s="112" t="s">
        <v>28</v>
      </c>
      <c r="AV123" s="112">
        <v>2</v>
      </c>
      <c r="AW123" s="112" t="s">
        <v>28</v>
      </c>
      <c r="AX123" s="112" t="s">
        <v>28</v>
      </c>
      <c r="AY123" s="112" t="s">
        <v>28</v>
      </c>
      <c r="AZ123" s="112" t="s">
        <v>28</v>
      </c>
      <c r="BA123" s="112" t="s">
        <v>28</v>
      </c>
      <c r="BB123" s="112" t="s">
        <v>28</v>
      </c>
      <c r="BC123" s="110">
        <v>-2</v>
      </c>
      <c r="BD123" s="111">
        <v>215</v>
      </c>
      <c r="BE123" s="111">
        <v>281</v>
      </c>
      <c r="BF123" s="111">
        <v>298</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124</v>
      </c>
      <c r="C124" s="106">
        <v>85</v>
      </c>
      <c r="D124" s="116">
        <v>4136</v>
      </c>
      <c r="E124" s="117">
        <v>37.186736969999998</v>
      </c>
      <c r="F124" s="107">
        <v>27.433354336000001</v>
      </c>
      <c r="G124" s="107">
        <v>50.407740500999999</v>
      </c>
      <c r="H124" s="107">
        <v>0.54266672969999996</v>
      </c>
      <c r="I124" s="109">
        <v>20.551257252999999</v>
      </c>
      <c r="J124" s="107">
        <v>16.6154698</v>
      </c>
      <c r="K124" s="107">
        <v>25.419333897000001</v>
      </c>
      <c r="L124" s="107">
        <v>1.0990931181000001</v>
      </c>
      <c r="M124" s="107">
        <v>0.81082163730000001</v>
      </c>
      <c r="N124" s="107">
        <v>1.4898537811000001</v>
      </c>
      <c r="O124" s="116">
        <v>161</v>
      </c>
      <c r="P124" s="116">
        <v>4887</v>
      </c>
      <c r="Q124" s="117">
        <v>61.375294330000003</v>
      </c>
      <c r="R124" s="107">
        <v>47.052224430999999</v>
      </c>
      <c r="S124" s="107">
        <v>80.058420183999999</v>
      </c>
      <c r="T124" s="107">
        <v>6.7476034E-7</v>
      </c>
      <c r="U124" s="109">
        <v>32.944546756999998</v>
      </c>
      <c r="V124" s="107">
        <v>28.229257652000001</v>
      </c>
      <c r="W124" s="107">
        <v>38.447456692000003</v>
      </c>
      <c r="X124" s="107">
        <v>1.9614262367999999</v>
      </c>
      <c r="Y124" s="107">
        <v>1.5036908336999999</v>
      </c>
      <c r="Z124" s="107">
        <v>2.5584999230999999</v>
      </c>
      <c r="AA124" s="116">
        <v>193</v>
      </c>
      <c r="AB124" s="116">
        <v>5744</v>
      </c>
      <c r="AC124" s="117">
        <v>57.907928722999998</v>
      </c>
      <c r="AD124" s="107">
        <v>44.951800245000001</v>
      </c>
      <c r="AE124" s="107">
        <v>74.598307315</v>
      </c>
      <c r="AF124" s="107">
        <v>8.1380129999999995E-4</v>
      </c>
      <c r="AG124" s="109">
        <v>33.600278551999999</v>
      </c>
      <c r="AH124" s="107">
        <v>29.179110589</v>
      </c>
      <c r="AI124" s="107">
        <v>38.691334175999998</v>
      </c>
      <c r="AJ124" s="107">
        <v>1.5413070525000001</v>
      </c>
      <c r="AK124" s="107">
        <v>1.1964601095</v>
      </c>
      <c r="AL124" s="107">
        <v>1.9855467067000001</v>
      </c>
      <c r="AM124" s="107">
        <v>0.71609296050000004</v>
      </c>
      <c r="AN124" s="107">
        <v>0.94350551559999996</v>
      </c>
      <c r="AO124" s="107">
        <v>0.68966445229999995</v>
      </c>
      <c r="AP124" s="107">
        <v>1.2907764855999999</v>
      </c>
      <c r="AQ124" s="107">
        <v>5.4174612000000002E-3</v>
      </c>
      <c r="AR124" s="107">
        <v>1.6504619478</v>
      </c>
      <c r="AS124" s="107">
        <v>1.1594431065999999</v>
      </c>
      <c r="AT124" s="107">
        <v>2.3494250175000002</v>
      </c>
      <c r="AU124" s="106" t="s">
        <v>28</v>
      </c>
      <c r="AV124" s="106">
        <v>2</v>
      </c>
      <c r="AW124" s="106">
        <v>3</v>
      </c>
      <c r="AX124" s="106" t="s">
        <v>228</v>
      </c>
      <c r="AY124" s="106" t="s">
        <v>28</v>
      </c>
      <c r="AZ124" s="106" t="s">
        <v>28</v>
      </c>
      <c r="BA124" s="106" t="s">
        <v>28</v>
      </c>
      <c r="BB124" s="106" t="s">
        <v>28</v>
      </c>
      <c r="BC124" s="118" t="s">
        <v>435</v>
      </c>
      <c r="BD124" s="119">
        <v>85</v>
      </c>
      <c r="BE124" s="119">
        <v>161</v>
      </c>
      <c r="BF124" s="119">
        <v>193</v>
      </c>
      <c r="BQ124" s="52"/>
      <c r="CC124" s="4"/>
      <c r="CO124" s="4"/>
    </row>
    <row r="125" spans="1:93" x14ac:dyDescent="0.3">
      <c r="A125" s="10"/>
      <c r="B125" t="s">
        <v>125</v>
      </c>
      <c r="C125" s="106">
        <v>39</v>
      </c>
      <c r="D125" s="116">
        <v>960</v>
      </c>
      <c r="E125" s="117">
        <v>79.545013021000003</v>
      </c>
      <c r="F125" s="107">
        <v>53.807849031000003</v>
      </c>
      <c r="G125" s="107">
        <v>117.59267859000001</v>
      </c>
      <c r="H125" s="107">
        <v>1.8176400000000001E-5</v>
      </c>
      <c r="I125" s="109">
        <v>40.625</v>
      </c>
      <c r="J125" s="107">
        <v>29.681923563000002</v>
      </c>
      <c r="K125" s="107">
        <v>55.602549527999997</v>
      </c>
      <c r="L125" s="107">
        <v>2.3510365121999999</v>
      </c>
      <c r="M125" s="107">
        <v>1.5903475644</v>
      </c>
      <c r="N125" s="107">
        <v>3.4755752803000002</v>
      </c>
      <c r="O125" s="116">
        <v>48</v>
      </c>
      <c r="P125" s="116">
        <v>1183</v>
      </c>
      <c r="Q125" s="117">
        <v>76.990603117000006</v>
      </c>
      <c r="R125" s="107">
        <v>53.513579286999999</v>
      </c>
      <c r="S125" s="107">
        <v>110.76726781000001</v>
      </c>
      <c r="T125" s="107">
        <v>1.2265648E-6</v>
      </c>
      <c r="U125" s="109">
        <v>40.574809805999998</v>
      </c>
      <c r="V125" s="107">
        <v>30.577088674999999</v>
      </c>
      <c r="W125" s="107">
        <v>53.841463073</v>
      </c>
      <c r="X125" s="107">
        <v>2.4604588962</v>
      </c>
      <c r="Y125" s="107">
        <v>1.7101822416000001</v>
      </c>
      <c r="Z125" s="107">
        <v>3.5398905638999998</v>
      </c>
      <c r="AA125" s="116">
        <v>63</v>
      </c>
      <c r="AB125" s="116">
        <v>1412</v>
      </c>
      <c r="AC125" s="117">
        <v>78.088250009000006</v>
      </c>
      <c r="AD125" s="107">
        <v>56.088319908999999</v>
      </c>
      <c r="AE125" s="107">
        <v>108.71737288</v>
      </c>
      <c r="AF125" s="107">
        <v>1.4688999999999999E-5</v>
      </c>
      <c r="AG125" s="109">
        <v>44.617563738999998</v>
      </c>
      <c r="AH125" s="107">
        <v>34.854955973999999</v>
      </c>
      <c r="AI125" s="107">
        <v>57.114603602999999</v>
      </c>
      <c r="AJ125" s="107">
        <v>2.0784368067000001</v>
      </c>
      <c r="AK125" s="107">
        <v>1.4928754135</v>
      </c>
      <c r="AL125" s="107">
        <v>2.8936772086000002</v>
      </c>
      <c r="AM125" s="107">
        <v>0.95114144300000003</v>
      </c>
      <c r="AN125" s="107">
        <v>1.0142568943000001</v>
      </c>
      <c r="AO125" s="107">
        <v>0.64489921959999996</v>
      </c>
      <c r="AP125" s="107">
        <v>1.5951593930000001</v>
      </c>
      <c r="AQ125" s="107">
        <v>0.8974573414</v>
      </c>
      <c r="AR125" s="107">
        <v>0.96788724010000005</v>
      </c>
      <c r="AS125" s="107">
        <v>0.58917254429999999</v>
      </c>
      <c r="AT125" s="107">
        <v>1.5900362612000001</v>
      </c>
      <c r="AU125" s="106">
        <v>1</v>
      </c>
      <c r="AV125" s="106">
        <v>2</v>
      </c>
      <c r="AW125" s="106">
        <v>3</v>
      </c>
      <c r="AX125" s="106" t="s">
        <v>28</v>
      </c>
      <c r="AY125" s="106" t="s">
        <v>28</v>
      </c>
      <c r="AZ125" s="106" t="s">
        <v>28</v>
      </c>
      <c r="BA125" s="106" t="s">
        <v>28</v>
      </c>
      <c r="BB125" s="106" t="s">
        <v>28</v>
      </c>
      <c r="BC125" s="118" t="s">
        <v>230</v>
      </c>
      <c r="BD125" s="119">
        <v>39</v>
      </c>
      <c r="BE125" s="119">
        <v>48</v>
      </c>
      <c r="BF125" s="119">
        <v>63</v>
      </c>
      <c r="BQ125" s="52"/>
      <c r="CC125" s="4"/>
      <c r="CO125" s="4"/>
    </row>
    <row r="126" spans="1:93" s="3" customFormat="1" x14ac:dyDescent="0.3">
      <c r="A126" s="10" t="s">
        <v>234</v>
      </c>
      <c r="B126" s="3" t="s">
        <v>49</v>
      </c>
      <c r="C126" s="112">
        <v>800</v>
      </c>
      <c r="D126" s="113">
        <v>25680</v>
      </c>
      <c r="E126" s="108">
        <v>42.110914565999998</v>
      </c>
      <c r="F126" s="114">
        <v>34.005378452000002</v>
      </c>
      <c r="G126" s="114">
        <v>52.148489630999997</v>
      </c>
      <c r="H126" s="114">
        <v>4.4826483399999999E-2</v>
      </c>
      <c r="I126" s="115">
        <v>31.152647975000001</v>
      </c>
      <c r="J126" s="114">
        <v>29.067015915999999</v>
      </c>
      <c r="K126" s="114">
        <v>33.387929419999999</v>
      </c>
      <c r="L126" s="114">
        <v>1.2446323654</v>
      </c>
      <c r="M126" s="114">
        <v>1.0050647213999999</v>
      </c>
      <c r="N126" s="114">
        <v>1.5413034523</v>
      </c>
      <c r="O126" s="113">
        <v>825</v>
      </c>
      <c r="P126" s="113">
        <v>29785</v>
      </c>
      <c r="Q126" s="108">
        <v>35.564306895999998</v>
      </c>
      <c r="R126" s="114">
        <v>28.787256405000001</v>
      </c>
      <c r="S126" s="114">
        <v>43.936799921999999</v>
      </c>
      <c r="T126" s="114">
        <v>0.2353287382</v>
      </c>
      <c r="U126" s="115">
        <v>27.698505958999998</v>
      </c>
      <c r="V126" s="114">
        <v>25.871482182000001</v>
      </c>
      <c r="W126" s="114">
        <v>29.654552722999998</v>
      </c>
      <c r="X126" s="114">
        <v>1.1365609795</v>
      </c>
      <c r="Y126" s="114">
        <v>0.91998059830000001</v>
      </c>
      <c r="Z126" s="114">
        <v>1.4041283723</v>
      </c>
      <c r="AA126" s="113">
        <v>1355</v>
      </c>
      <c r="AB126" s="113">
        <v>33891</v>
      </c>
      <c r="AC126" s="108">
        <v>47.576536742999998</v>
      </c>
      <c r="AD126" s="114">
        <v>38.886722909</v>
      </c>
      <c r="AE126" s="114">
        <v>58.208218105</v>
      </c>
      <c r="AF126" s="114">
        <v>2.17592946E-2</v>
      </c>
      <c r="AG126" s="115">
        <v>39.981115930000001</v>
      </c>
      <c r="AH126" s="114">
        <v>37.908004429999998</v>
      </c>
      <c r="AI126" s="114">
        <v>42.167601673999997</v>
      </c>
      <c r="AJ126" s="114">
        <v>1.2663214387999999</v>
      </c>
      <c r="AK126" s="114">
        <v>1.0350289086</v>
      </c>
      <c r="AL126" s="114">
        <v>1.5492997083</v>
      </c>
      <c r="AM126" s="114">
        <v>1.00580181E-2</v>
      </c>
      <c r="AN126" s="114">
        <v>1.3377608309</v>
      </c>
      <c r="AO126" s="114">
        <v>1.0718686605000001</v>
      </c>
      <c r="AP126" s="114">
        <v>1.6696113121</v>
      </c>
      <c r="AQ126" s="114">
        <v>0.14720012900000001</v>
      </c>
      <c r="AR126" s="114">
        <v>0.84453893400000002</v>
      </c>
      <c r="AS126" s="114">
        <v>0.67204260410000005</v>
      </c>
      <c r="AT126" s="114">
        <v>1.0613107065</v>
      </c>
      <c r="AU126" s="112" t="s">
        <v>28</v>
      </c>
      <c r="AV126" s="112" t="s">
        <v>28</v>
      </c>
      <c r="AW126" s="112" t="s">
        <v>28</v>
      </c>
      <c r="AX126" s="112" t="s">
        <v>28</v>
      </c>
      <c r="AY126" s="112" t="s">
        <v>229</v>
      </c>
      <c r="AZ126" s="112" t="s">
        <v>28</v>
      </c>
      <c r="BA126" s="112" t="s">
        <v>28</v>
      </c>
      <c r="BB126" s="112" t="s">
        <v>28</v>
      </c>
      <c r="BC126" s="110" t="s">
        <v>264</v>
      </c>
      <c r="BD126" s="111">
        <v>800</v>
      </c>
      <c r="BE126" s="111">
        <v>825</v>
      </c>
      <c r="BF126" s="111">
        <v>1355</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50</v>
      </c>
      <c r="C127" s="106">
        <v>509</v>
      </c>
      <c r="D127" s="116">
        <v>15344</v>
      </c>
      <c r="E127" s="117">
        <v>43.234460577999997</v>
      </c>
      <c r="F127" s="107">
        <v>34.685461099000001</v>
      </c>
      <c r="G127" s="107">
        <v>53.890550167999997</v>
      </c>
      <c r="H127" s="107">
        <v>2.9178516799999998E-2</v>
      </c>
      <c r="I127" s="109">
        <v>33.172575600000002</v>
      </c>
      <c r="J127" s="107">
        <v>30.412375736000001</v>
      </c>
      <c r="K127" s="107">
        <v>36.183288718999997</v>
      </c>
      <c r="L127" s="107">
        <v>1.2778399493000001</v>
      </c>
      <c r="M127" s="107">
        <v>1.0251652792999999</v>
      </c>
      <c r="N127" s="107">
        <v>1.5927918834999999</v>
      </c>
      <c r="O127" s="116">
        <v>476</v>
      </c>
      <c r="P127" s="116">
        <v>16306</v>
      </c>
      <c r="Q127" s="117">
        <v>34.697586207999997</v>
      </c>
      <c r="R127" s="107">
        <v>27.839696242999999</v>
      </c>
      <c r="S127" s="107">
        <v>43.244814101000003</v>
      </c>
      <c r="T127" s="107">
        <v>0.35771156850000002</v>
      </c>
      <c r="U127" s="109">
        <v>29.191708574</v>
      </c>
      <c r="V127" s="107">
        <v>26.683620534999999</v>
      </c>
      <c r="W127" s="107">
        <v>31.935540694</v>
      </c>
      <c r="X127" s="107">
        <v>1.1088623961999999</v>
      </c>
      <c r="Y127" s="107">
        <v>0.8896985543</v>
      </c>
      <c r="Z127" s="107">
        <v>1.3820139505</v>
      </c>
      <c r="AA127" s="116">
        <v>824</v>
      </c>
      <c r="AB127" s="116">
        <v>17486</v>
      </c>
      <c r="AC127" s="117">
        <v>48.792271006999997</v>
      </c>
      <c r="AD127" s="107">
        <v>39.639043577000002</v>
      </c>
      <c r="AE127" s="107">
        <v>60.059110795000002</v>
      </c>
      <c r="AF127" s="107">
        <v>1.36807965E-2</v>
      </c>
      <c r="AG127" s="109">
        <v>47.123413016000001</v>
      </c>
      <c r="AH127" s="107">
        <v>44.013279201000003</v>
      </c>
      <c r="AI127" s="107">
        <v>50.453319874999998</v>
      </c>
      <c r="AJ127" s="107">
        <v>1.2986800437999999</v>
      </c>
      <c r="AK127" s="107">
        <v>1.0550530603999999</v>
      </c>
      <c r="AL127" s="107">
        <v>1.5985640149</v>
      </c>
      <c r="AM127" s="107">
        <v>4.5249755000000003E-3</v>
      </c>
      <c r="AN127" s="107">
        <v>1.4062151387999999</v>
      </c>
      <c r="AO127" s="107">
        <v>1.1113285080999999</v>
      </c>
      <c r="AP127" s="107">
        <v>1.7793487724999999</v>
      </c>
      <c r="AQ127" s="107">
        <v>7.5498270699999995E-2</v>
      </c>
      <c r="AR127" s="107">
        <v>0.8025446772</v>
      </c>
      <c r="AS127" s="107">
        <v>0.62969114920000002</v>
      </c>
      <c r="AT127" s="107">
        <v>1.0228474064999999</v>
      </c>
      <c r="AU127" s="106" t="s">
        <v>28</v>
      </c>
      <c r="AV127" s="106" t="s">
        <v>28</v>
      </c>
      <c r="AW127" s="106" t="s">
        <v>28</v>
      </c>
      <c r="AX127" s="106" t="s">
        <v>28</v>
      </c>
      <c r="AY127" s="106" t="s">
        <v>229</v>
      </c>
      <c r="AZ127" s="106" t="s">
        <v>28</v>
      </c>
      <c r="BA127" s="106" t="s">
        <v>28</v>
      </c>
      <c r="BB127" s="106" t="s">
        <v>28</v>
      </c>
      <c r="BC127" s="118" t="s">
        <v>264</v>
      </c>
      <c r="BD127" s="119">
        <v>509</v>
      </c>
      <c r="BE127" s="119">
        <v>476</v>
      </c>
      <c r="BF127" s="119">
        <v>824</v>
      </c>
      <c r="BQ127" s="52"/>
    </row>
    <row r="128" spans="1:93" x14ac:dyDescent="0.3">
      <c r="A128" s="10"/>
      <c r="B128" t="s">
        <v>52</v>
      </c>
      <c r="C128" s="106">
        <v>600</v>
      </c>
      <c r="D128" s="116">
        <v>20269</v>
      </c>
      <c r="E128" s="117">
        <v>40.920536771999998</v>
      </c>
      <c r="F128" s="107">
        <v>32.865904755000003</v>
      </c>
      <c r="G128" s="107">
        <v>50.949162731000001</v>
      </c>
      <c r="H128" s="107">
        <v>8.9059316400000005E-2</v>
      </c>
      <c r="I128" s="109">
        <v>29.601855050000001</v>
      </c>
      <c r="J128" s="107">
        <v>27.325541076</v>
      </c>
      <c r="K128" s="107">
        <v>32.067794008</v>
      </c>
      <c r="L128" s="107">
        <v>1.2094494978000001</v>
      </c>
      <c r="M128" s="107">
        <v>0.97138637800000005</v>
      </c>
      <c r="N128" s="107">
        <v>1.5058560845</v>
      </c>
      <c r="O128" s="116">
        <v>565</v>
      </c>
      <c r="P128" s="116">
        <v>22828</v>
      </c>
      <c r="Q128" s="117">
        <v>32.780222817999999</v>
      </c>
      <c r="R128" s="107">
        <v>26.357007542000002</v>
      </c>
      <c r="S128" s="107">
        <v>40.768778714</v>
      </c>
      <c r="T128" s="107">
        <v>0.67609344999999998</v>
      </c>
      <c r="U128" s="109">
        <v>24.750306641000002</v>
      </c>
      <c r="V128" s="107">
        <v>22.791361301999999</v>
      </c>
      <c r="W128" s="107">
        <v>26.877625724000001</v>
      </c>
      <c r="X128" s="107">
        <v>1.0475874663</v>
      </c>
      <c r="Y128" s="107">
        <v>0.84231491970000005</v>
      </c>
      <c r="Z128" s="107">
        <v>1.3028850301999999</v>
      </c>
      <c r="AA128" s="116">
        <v>908</v>
      </c>
      <c r="AB128" s="116">
        <v>25429</v>
      </c>
      <c r="AC128" s="117">
        <v>43.046742473999998</v>
      </c>
      <c r="AD128" s="107">
        <v>35.002556390999999</v>
      </c>
      <c r="AE128" s="107">
        <v>52.939620091999998</v>
      </c>
      <c r="AF128" s="107">
        <v>0.19734922860000001</v>
      </c>
      <c r="AG128" s="109">
        <v>35.707263361000003</v>
      </c>
      <c r="AH128" s="107">
        <v>33.458652884000003</v>
      </c>
      <c r="AI128" s="107">
        <v>38.106993164000002</v>
      </c>
      <c r="AJ128" s="107">
        <v>1.1457541174000001</v>
      </c>
      <c r="AK128" s="107">
        <v>0.93164594570000003</v>
      </c>
      <c r="AL128" s="107">
        <v>1.4090680086</v>
      </c>
      <c r="AM128" s="107">
        <v>2.1655368500000001E-2</v>
      </c>
      <c r="AN128" s="107">
        <v>1.3131924914999999</v>
      </c>
      <c r="AO128" s="107">
        <v>1.0407202219</v>
      </c>
      <c r="AP128" s="107">
        <v>1.6570010684000001</v>
      </c>
      <c r="AQ128" s="107">
        <v>6.9596309999999995E-2</v>
      </c>
      <c r="AR128" s="107">
        <v>0.8010702059</v>
      </c>
      <c r="AS128" s="107">
        <v>0.63040599500000005</v>
      </c>
      <c r="AT128" s="107">
        <v>1.0179368216</v>
      </c>
      <c r="AU128" s="106" t="s">
        <v>28</v>
      </c>
      <c r="AV128" s="106" t="s">
        <v>28</v>
      </c>
      <c r="AW128" s="106" t="s">
        <v>28</v>
      </c>
      <c r="AX128" s="106" t="s">
        <v>28</v>
      </c>
      <c r="AY128" s="106" t="s">
        <v>229</v>
      </c>
      <c r="AZ128" s="106" t="s">
        <v>28</v>
      </c>
      <c r="BA128" s="106" t="s">
        <v>28</v>
      </c>
      <c r="BB128" s="106" t="s">
        <v>28</v>
      </c>
      <c r="BC128" s="118" t="s">
        <v>264</v>
      </c>
      <c r="BD128" s="119">
        <v>600</v>
      </c>
      <c r="BE128" s="119">
        <v>565</v>
      </c>
      <c r="BF128" s="119">
        <v>908</v>
      </c>
      <c r="BQ128" s="52"/>
    </row>
    <row r="129" spans="1:104" x14ac:dyDescent="0.3">
      <c r="A129" s="10"/>
      <c r="B129" t="s">
        <v>51</v>
      </c>
      <c r="C129" s="106">
        <v>747</v>
      </c>
      <c r="D129" s="116">
        <v>25120</v>
      </c>
      <c r="E129" s="117">
        <v>40.251735087999997</v>
      </c>
      <c r="F129" s="107">
        <v>32.436959172999998</v>
      </c>
      <c r="G129" s="107">
        <v>49.949262165999997</v>
      </c>
      <c r="H129" s="107">
        <v>0.1147782083</v>
      </c>
      <c r="I129" s="109">
        <v>29.737261146000002</v>
      </c>
      <c r="J129" s="107">
        <v>27.679429262999999</v>
      </c>
      <c r="K129" s="107">
        <v>31.948082891999999</v>
      </c>
      <c r="L129" s="107">
        <v>1.1896823607</v>
      </c>
      <c r="M129" s="107">
        <v>0.95870844020000001</v>
      </c>
      <c r="N129" s="107">
        <v>1.4763029717</v>
      </c>
      <c r="O129" s="116">
        <v>846</v>
      </c>
      <c r="P129" s="116">
        <v>27710</v>
      </c>
      <c r="Q129" s="117">
        <v>37.827925096999998</v>
      </c>
      <c r="R129" s="107">
        <v>30.606520943</v>
      </c>
      <c r="S129" s="107">
        <v>46.75317132</v>
      </c>
      <c r="T129" s="107">
        <v>7.9211427200000004E-2</v>
      </c>
      <c r="U129" s="109">
        <v>30.530494405999999</v>
      </c>
      <c r="V129" s="107">
        <v>28.540982901</v>
      </c>
      <c r="W129" s="107">
        <v>32.658689152999997</v>
      </c>
      <c r="X129" s="107">
        <v>1.2089014900999999</v>
      </c>
      <c r="Y129" s="107">
        <v>0.97812049379999999</v>
      </c>
      <c r="Z129" s="107">
        <v>1.4941337207000001</v>
      </c>
      <c r="AA129" s="116">
        <v>1311</v>
      </c>
      <c r="AB129" s="116">
        <v>29263</v>
      </c>
      <c r="AC129" s="117">
        <v>48.498385042000002</v>
      </c>
      <c r="AD129" s="107">
        <v>39.579626017000002</v>
      </c>
      <c r="AE129" s="107">
        <v>59.426871560999999</v>
      </c>
      <c r="AF129" s="107">
        <v>1.3802318399999999E-2</v>
      </c>
      <c r="AG129" s="109">
        <v>44.800601442000001</v>
      </c>
      <c r="AH129" s="107">
        <v>42.439964521</v>
      </c>
      <c r="AI129" s="107">
        <v>47.292544003000003</v>
      </c>
      <c r="AJ129" s="107">
        <v>1.2908578246</v>
      </c>
      <c r="AK129" s="107">
        <v>1.0534715722000001</v>
      </c>
      <c r="AL129" s="107">
        <v>1.5817360120999999</v>
      </c>
      <c r="AM129" s="107">
        <v>2.9252832499999999E-2</v>
      </c>
      <c r="AN129" s="107">
        <v>1.2820789117</v>
      </c>
      <c r="AO129" s="107">
        <v>1.0254040826999999</v>
      </c>
      <c r="AP129" s="107">
        <v>1.6030035024</v>
      </c>
      <c r="AQ129" s="107">
        <v>0.59789133159999996</v>
      </c>
      <c r="AR129" s="107">
        <v>0.93978371400000005</v>
      </c>
      <c r="AS129" s="107">
        <v>0.74610321199999996</v>
      </c>
      <c r="AT129" s="107">
        <v>1.1837416258</v>
      </c>
      <c r="AU129" s="106" t="s">
        <v>28</v>
      </c>
      <c r="AV129" s="106" t="s">
        <v>28</v>
      </c>
      <c r="AW129" s="106" t="s">
        <v>28</v>
      </c>
      <c r="AX129" s="106" t="s">
        <v>28</v>
      </c>
      <c r="AY129" s="106" t="s">
        <v>229</v>
      </c>
      <c r="AZ129" s="106" t="s">
        <v>28</v>
      </c>
      <c r="BA129" s="106" t="s">
        <v>28</v>
      </c>
      <c r="BB129" s="106" t="s">
        <v>28</v>
      </c>
      <c r="BC129" s="118" t="s">
        <v>264</v>
      </c>
      <c r="BD129" s="119">
        <v>747</v>
      </c>
      <c r="BE129" s="119">
        <v>846</v>
      </c>
      <c r="BF129" s="119">
        <v>1311</v>
      </c>
      <c r="BQ129" s="52"/>
    </row>
    <row r="130" spans="1:104" x14ac:dyDescent="0.3">
      <c r="A130" s="10"/>
      <c r="B130" t="s">
        <v>53</v>
      </c>
      <c r="C130" s="106">
        <v>268</v>
      </c>
      <c r="D130" s="116">
        <v>11620</v>
      </c>
      <c r="E130" s="117">
        <v>36.071607984000003</v>
      </c>
      <c r="F130" s="107">
        <v>28.372678621999999</v>
      </c>
      <c r="G130" s="107">
        <v>45.859642649000001</v>
      </c>
      <c r="H130" s="107">
        <v>0.60110988649999997</v>
      </c>
      <c r="I130" s="109">
        <v>23.063683305000001</v>
      </c>
      <c r="J130" s="107">
        <v>20.461301564999999</v>
      </c>
      <c r="K130" s="107">
        <v>25.997050377000001</v>
      </c>
      <c r="L130" s="107">
        <v>1.0661343082000001</v>
      </c>
      <c r="M130" s="107">
        <v>0.83858435440000001</v>
      </c>
      <c r="N130" s="107">
        <v>1.3554299661</v>
      </c>
      <c r="O130" s="116">
        <v>330</v>
      </c>
      <c r="P130" s="116">
        <v>13107</v>
      </c>
      <c r="Q130" s="117">
        <v>36.938397447</v>
      </c>
      <c r="R130" s="107">
        <v>29.318399693</v>
      </c>
      <c r="S130" s="107">
        <v>46.538870479000003</v>
      </c>
      <c r="T130" s="107">
        <v>0.15927151589999999</v>
      </c>
      <c r="U130" s="109">
        <v>25.177386129999999</v>
      </c>
      <c r="V130" s="107">
        <v>22.602346977</v>
      </c>
      <c r="W130" s="107">
        <v>28.045794225000002</v>
      </c>
      <c r="X130" s="107">
        <v>1.1804740439999999</v>
      </c>
      <c r="Y130" s="107">
        <v>0.93695482860000001</v>
      </c>
      <c r="Z130" s="107">
        <v>1.4872851134</v>
      </c>
      <c r="AA130" s="116">
        <v>557</v>
      </c>
      <c r="AB130" s="116">
        <v>14327</v>
      </c>
      <c r="AC130" s="117">
        <v>51.702343669000001</v>
      </c>
      <c r="AD130" s="107">
        <v>41.609794110000003</v>
      </c>
      <c r="AE130" s="107">
        <v>64.242863923000002</v>
      </c>
      <c r="AF130" s="107">
        <v>3.9573958999999997E-3</v>
      </c>
      <c r="AG130" s="109">
        <v>38.87764361</v>
      </c>
      <c r="AH130" s="107">
        <v>35.779425865999997</v>
      </c>
      <c r="AI130" s="107">
        <v>42.244142719000003</v>
      </c>
      <c r="AJ130" s="107">
        <v>1.3761360264</v>
      </c>
      <c r="AK130" s="107">
        <v>1.1075075646999999</v>
      </c>
      <c r="AL130" s="107">
        <v>1.7099209283000001</v>
      </c>
      <c r="AM130" s="107">
        <v>9.3192388000000008E-3</v>
      </c>
      <c r="AN130" s="107">
        <v>1.3996910327000001</v>
      </c>
      <c r="AO130" s="107">
        <v>1.0863087950999999</v>
      </c>
      <c r="AP130" s="107">
        <v>1.8034788964999999</v>
      </c>
      <c r="AQ130" s="107">
        <v>0.86304532619999996</v>
      </c>
      <c r="AR130" s="107">
        <v>1.0240296874000001</v>
      </c>
      <c r="AS130" s="107">
        <v>0.78187891610000004</v>
      </c>
      <c r="AT130" s="107">
        <v>1.3411754416999999</v>
      </c>
      <c r="AU130" s="106" t="s">
        <v>28</v>
      </c>
      <c r="AV130" s="106" t="s">
        <v>28</v>
      </c>
      <c r="AW130" s="106">
        <v>3</v>
      </c>
      <c r="AX130" s="106" t="s">
        <v>28</v>
      </c>
      <c r="AY130" s="106" t="s">
        <v>229</v>
      </c>
      <c r="AZ130" s="106" t="s">
        <v>28</v>
      </c>
      <c r="BA130" s="106" t="s">
        <v>28</v>
      </c>
      <c r="BB130" s="106" t="s">
        <v>28</v>
      </c>
      <c r="BC130" s="118" t="s">
        <v>437</v>
      </c>
      <c r="BD130" s="119">
        <v>268</v>
      </c>
      <c r="BE130" s="119">
        <v>330</v>
      </c>
      <c r="BF130" s="119">
        <v>557</v>
      </c>
    </row>
    <row r="131" spans="1:104" x14ac:dyDescent="0.3">
      <c r="A131" s="10"/>
      <c r="B131" t="s">
        <v>57</v>
      </c>
      <c r="C131" s="106">
        <v>569</v>
      </c>
      <c r="D131" s="116">
        <v>24212</v>
      </c>
      <c r="E131" s="117">
        <v>31.368800482000001</v>
      </c>
      <c r="F131" s="107">
        <v>25.209233698999999</v>
      </c>
      <c r="G131" s="107">
        <v>39.033381792999997</v>
      </c>
      <c r="H131" s="107">
        <v>0.49758613400000001</v>
      </c>
      <c r="I131" s="109">
        <v>23.500743433</v>
      </c>
      <c r="J131" s="107">
        <v>21.646983002999999</v>
      </c>
      <c r="K131" s="107">
        <v>25.513252438999999</v>
      </c>
      <c r="L131" s="107">
        <v>0.92713788679999998</v>
      </c>
      <c r="M131" s="107">
        <v>0.74508541289999997</v>
      </c>
      <c r="N131" s="107">
        <v>1.1536726477999999</v>
      </c>
      <c r="O131" s="116">
        <v>688</v>
      </c>
      <c r="P131" s="116">
        <v>26725</v>
      </c>
      <c r="Q131" s="117">
        <v>32.972911729000003</v>
      </c>
      <c r="R131" s="107">
        <v>26.6437822</v>
      </c>
      <c r="S131" s="107">
        <v>40.805501999999997</v>
      </c>
      <c r="T131" s="107">
        <v>0.63021635909999996</v>
      </c>
      <c r="U131" s="109">
        <v>25.743685687999999</v>
      </c>
      <c r="V131" s="107">
        <v>23.890155125</v>
      </c>
      <c r="W131" s="107">
        <v>27.741023417000001</v>
      </c>
      <c r="X131" s="107">
        <v>1.0537454015000001</v>
      </c>
      <c r="Y131" s="107">
        <v>0.8514796389</v>
      </c>
      <c r="Z131" s="107">
        <v>1.3040586298000001</v>
      </c>
      <c r="AA131" s="116">
        <v>1146</v>
      </c>
      <c r="AB131" s="116">
        <v>29196</v>
      </c>
      <c r="AC131" s="117">
        <v>44.608598247000003</v>
      </c>
      <c r="AD131" s="107">
        <v>36.438256975999998</v>
      </c>
      <c r="AE131" s="107">
        <v>54.610928258000001</v>
      </c>
      <c r="AF131" s="107">
        <v>9.6218756099999997E-2</v>
      </c>
      <c r="AG131" s="109">
        <v>39.251952322000001</v>
      </c>
      <c r="AH131" s="107">
        <v>37.043919449000001</v>
      </c>
      <c r="AI131" s="107">
        <v>41.591596787</v>
      </c>
      <c r="AJ131" s="107">
        <v>1.1873252696000001</v>
      </c>
      <c r="AK131" s="107">
        <v>0.96985928690000001</v>
      </c>
      <c r="AL131" s="107">
        <v>1.4535524016000001</v>
      </c>
      <c r="AM131" s="107">
        <v>8.1175597000000006E-3</v>
      </c>
      <c r="AN131" s="107">
        <v>1.3528862302</v>
      </c>
      <c r="AO131" s="107">
        <v>1.0816191843</v>
      </c>
      <c r="AP131" s="107">
        <v>1.6921862873</v>
      </c>
      <c r="AQ131" s="107">
        <v>0.67683903349999996</v>
      </c>
      <c r="AR131" s="107">
        <v>1.0511371561</v>
      </c>
      <c r="AS131" s="107">
        <v>0.83138714250000001</v>
      </c>
      <c r="AT131" s="107">
        <v>1.3289709023</v>
      </c>
      <c r="AU131" s="106" t="s">
        <v>28</v>
      </c>
      <c r="AV131" s="106" t="s">
        <v>28</v>
      </c>
      <c r="AW131" s="106" t="s">
        <v>28</v>
      </c>
      <c r="AX131" s="106" t="s">
        <v>28</v>
      </c>
      <c r="AY131" s="106" t="s">
        <v>229</v>
      </c>
      <c r="AZ131" s="106" t="s">
        <v>28</v>
      </c>
      <c r="BA131" s="106" t="s">
        <v>28</v>
      </c>
      <c r="BB131" s="106" t="s">
        <v>28</v>
      </c>
      <c r="BC131" s="118" t="s">
        <v>264</v>
      </c>
      <c r="BD131" s="119">
        <v>569</v>
      </c>
      <c r="BE131" s="119">
        <v>688</v>
      </c>
      <c r="BF131" s="119">
        <v>1146</v>
      </c>
      <c r="BQ131" s="52"/>
    </row>
    <row r="132" spans="1:104" x14ac:dyDescent="0.3">
      <c r="A132" s="10"/>
      <c r="B132" t="s">
        <v>54</v>
      </c>
      <c r="C132" s="106">
        <v>653</v>
      </c>
      <c r="D132" s="116">
        <v>20949</v>
      </c>
      <c r="E132" s="117">
        <v>39.668201969000002</v>
      </c>
      <c r="F132" s="107">
        <v>31.943378195000001</v>
      </c>
      <c r="G132" s="107">
        <v>49.261109386999998</v>
      </c>
      <c r="H132" s="107">
        <v>0.14997868680000001</v>
      </c>
      <c r="I132" s="109">
        <v>31.170938947</v>
      </c>
      <c r="J132" s="107">
        <v>28.869535353</v>
      </c>
      <c r="K132" s="107">
        <v>33.655804396000001</v>
      </c>
      <c r="L132" s="107">
        <v>1.1724354257</v>
      </c>
      <c r="M132" s="107">
        <v>0.94412013539999995</v>
      </c>
      <c r="N132" s="107">
        <v>1.4559638927</v>
      </c>
      <c r="O132" s="116">
        <v>655</v>
      </c>
      <c r="P132" s="116">
        <v>21959</v>
      </c>
      <c r="Q132" s="117">
        <v>36.368988389000002</v>
      </c>
      <c r="R132" s="107">
        <v>29.349594594999999</v>
      </c>
      <c r="S132" s="107">
        <v>45.067175022000001</v>
      </c>
      <c r="T132" s="107">
        <v>0.16929143129999999</v>
      </c>
      <c r="U132" s="109">
        <v>29.828316407999999</v>
      </c>
      <c r="V132" s="107">
        <v>27.629278547999998</v>
      </c>
      <c r="W132" s="107">
        <v>32.202377566999999</v>
      </c>
      <c r="X132" s="107">
        <v>1.1622769196</v>
      </c>
      <c r="Y132" s="107">
        <v>0.93795175249999996</v>
      </c>
      <c r="Z132" s="107">
        <v>1.4402527999000001</v>
      </c>
      <c r="AA132" s="116">
        <v>890</v>
      </c>
      <c r="AB132" s="116">
        <v>23048</v>
      </c>
      <c r="AC132" s="117">
        <v>43.393136552999998</v>
      </c>
      <c r="AD132" s="107">
        <v>35.303523321</v>
      </c>
      <c r="AE132" s="107">
        <v>53.336441319000002</v>
      </c>
      <c r="AF132" s="107">
        <v>0.17109447189999999</v>
      </c>
      <c r="AG132" s="109">
        <v>38.615064214</v>
      </c>
      <c r="AH132" s="107">
        <v>36.159666874000003</v>
      </c>
      <c r="AI132" s="107">
        <v>41.237193624</v>
      </c>
      <c r="AJ132" s="107">
        <v>1.1549739193999999</v>
      </c>
      <c r="AK132" s="107">
        <v>0.9396566355</v>
      </c>
      <c r="AL132" s="107">
        <v>1.4196300052999999</v>
      </c>
      <c r="AM132" s="107">
        <v>0.1301063761</v>
      </c>
      <c r="AN132" s="107">
        <v>1.1931356487</v>
      </c>
      <c r="AO132" s="107">
        <v>0.94926925900000003</v>
      </c>
      <c r="AP132" s="107">
        <v>1.4996510869999999</v>
      </c>
      <c r="AQ132" s="107">
        <v>0.46677059180000002</v>
      </c>
      <c r="AR132" s="107">
        <v>0.9168297675</v>
      </c>
      <c r="AS132" s="107">
        <v>0.72564529509999998</v>
      </c>
      <c r="AT132" s="107">
        <v>1.1583852721000001</v>
      </c>
      <c r="AU132" s="106" t="s">
        <v>28</v>
      </c>
      <c r="AV132" s="106" t="s">
        <v>28</v>
      </c>
      <c r="AW132" s="106" t="s">
        <v>28</v>
      </c>
      <c r="AX132" s="106" t="s">
        <v>28</v>
      </c>
      <c r="AY132" s="106" t="s">
        <v>28</v>
      </c>
      <c r="AZ132" s="106" t="s">
        <v>28</v>
      </c>
      <c r="BA132" s="106" t="s">
        <v>28</v>
      </c>
      <c r="BB132" s="106" t="s">
        <v>28</v>
      </c>
      <c r="BC132" s="118" t="s">
        <v>28</v>
      </c>
      <c r="BD132" s="119">
        <v>653</v>
      </c>
      <c r="BE132" s="119">
        <v>655</v>
      </c>
      <c r="BF132" s="119">
        <v>890</v>
      </c>
      <c r="BQ132" s="52"/>
      <c r="CC132" s="4"/>
    </row>
    <row r="133" spans="1:104" x14ac:dyDescent="0.3">
      <c r="A133" s="10"/>
      <c r="B133" t="s">
        <v>55</v>
      </c>
      <c r="C133" s="106">
        <v>1007</v>
      </c>
      <c r="D133" s="116">
        <v>35874</v>
      </c>
      <c r="E133" s="117">
        <v>36.046448521999999</v>
      </c>
      <c r="F133" s="107">
        <v>29.168460869</v>
      </c>
      <c r="G133" s="107">
        <v>44.546280891999999</v>
      </c>
      <c r="H133" s="107">
        <v>0.55762445810000005</v>
      </c>
      <c r="I133" s="109">
        <v>28.070468862999999</v>
      </c>
      <c r="J133" s="107">
        <v>26.389188145999999</v>
      </c>
      <c r="K133" s="107">
        <v>29.858865602000002</v>
      </c>
      <c r="L133" s="107">
        <v>1.0653906938</v>
      </c>
      <c r="M133" s="107">
        <v>0.8621045356</v>
      </c>
      <c r="N133" s="107">
        <v>1.3166121782</v>
      </c>
      <c r="O133" s="116">
        <v>1166</v>
      </c>
      <c r="P133" s="116">
        <v>38472</v>
      </c>
      <c r="Q133" s="117">
        <v>37.416939606</v>
      </c>
      <c r="R133" s="107">
        <v>30.402512002999998</v>
      </c>
      <c r="S133" s="107">
        <v>46.049726724000003</v>
      </c>
      <c r="T133" s="107">
        <v>9.1418461300000003E-2</v>
      </c>
      <c r="U133" s="109">
        <v>30.30775629</v>
      </c>
      <c r="V133" s="107">
        <v>28.617127185000001</v>
      </c>
      <c r="W133" s="107">
        <v>32.098263582000001</v>
      </c>
      <c r="X133" s="107">
        <v>1.195767252</v>
      </c>
      <c r="Y133" s="107">
        <v>0.9716007941</v>
      </c>
      <c r="Z133" s="107">
        <v>1.4716531005</v>
      </c>
      <c r="AA133" s="116">
        <v>1807</v>
      </c>
      <c r="AB133" s="116">
        <v>40486</v>
      </c>
      <c r="AC133" s="117">
        <v>49.733636744000002</v>
      </c>
      <c r="AD133" s="107">
        <v>40.710233477000003</v>
      </c>
      <c r="AE133" s="107">
        <v>60.757072915999998</v>
      </c>
      <c r="AF133" s="107">
        <v>6.0388478000000002E-3</v>
      </c>
      <c r="AG133" s="109">
        <v>44.632712542999997</v>
      </c>
      <c r="AH133" s="107">
        <v>42.621542888</v>
      </c>
      <c r="AI133" s="107">
        <v>46.738782641999997</v>
      </c>
      <c r="AJ133" s="107">
        <v>1.3237359157999999</v>
      </c>
      <c r="AK133" s="107">
        <v>1.0835643987000001</v>
      </c>
      <c r="AL133" s="107">
        <v>1.6171413318000001</v>
      </c>
      <c r="AM133" s="107">
        <v>1.00252317E-2</v>
      </c>
      <c r="AN133" s="107">
        <v>1.3291743597000001</v>
      </c>
      <c r="AO133" s="107">
        <v>1.0703255116999999</v>
      </c>
      <c r="AP133" s="107">
        <v>1.6506235338999999</v>
      </c>
      <c r="AQ133" s="107">
        <v>0.7429297466</v>
      </c>
      <c r="AR133" s="107">
        <v>1.0380201417999999</v>
      </c>
      <c r="AS133" s="107">
        <v>0.8305410016</v>
      </c>
      <c r="AT133" s="107">
        <v>1.2973300688</v>
      </c>
      <c r="AU133" s="106" t="s">
        <v>28</v>
      </c>
      <c r="AV133" s="106" t="s">
        <v>28</v>
      </c>
      <c r="AW133" s="106">
        <v>3</v>
      </c>
      <c r="AX133" s="106" t="s">
        <v>28</v>
      </c>
      <c r="AY133" s="106" t="s">
        <v>229</v>
      </c>
      <c r="AZ133" s="106" t="s">
        <v>28</v>
      </c>
      <c r="BA133" s="106" t="s">
        <v>28</v>
      </c>
      <c r="BB133" s="106" t="s">
        <v>28</v>
      </c>
      <c r="BC133" s="118" t="s">
        <v>437</v>
      </c>
      <c r="BD133" s="119">
        <v>1007</v>
      </c>
      <c r="BE133" s="119">
        <v>1166</v>
      </c>
      <c r="BF133" s="119">
        <v>1807</v>
      </c>
    </row>
    <row r="134" spans="1:104" x14ac:dyDescent="0.3">
      <c r="A134" s="10"/>
      <c r="B134" t="s">
        <v>58</v>
      </c>
      <c r="C134" s="106"/>
      <c r="D134" s="116"/>
      <c r="E134" s="117"/>
      <c r="F134" s="107"/>
      <c r="G134" s="107"/>
      <c r="H134" s="107"/>
      <c r="I134" s="109"/>
      <c r="J134" s="107"/>
      <c r="K134" s="107"/>
      <c r="L134" s="107"/>
      <c r="M134" s="107"/>
      <c r="N134" s="107"/>
      <c r="O134" s="116">
        <v>244</v>
      </c>
      <c r="P134" s="116">
        <v>11081</v>
      </c>
      <c r="Q134" s="117">
        <v>32.865380430000002</v>
      </c>
      <c r="R134" s="107">
        <v>25.912080187000001</v>
      </c>
      <c r="S134" s="107">
        <v>41.684543388000002</v>
      </c>
      <c r="T134" s="107">
        <v>0.68569165070000004</v>
      </c>
      <c r="U134" s="109">
        <v>22.019673314999999</v>
      </c>
      <c r="V134" s="107">
        <v>19.423087943999999</v>
      </c>
      <c r="W134" s="107">
        <v>24.963384519000002</v>
      </c>
      <c r="X134" s="107">
        <v>1.0503089258</v>
      </c>
      <c r="Y134" s="107">
        <v>0.82809597059999995</v>
      </c>
      <c r="Z134" s="107">
        <v>1.3321509569000001</v>
      </c>
      <c r="AA134" s="116">
        <v>437</v>
      </c>
      <c r="AB134" s="116">
        <v>11910</v>
      </c>
      <c r="AC134" s="117">
        <v>45.976810475000001</v>
      </c>
      <c r="AD134" s="107">
        <v>37.039065192000002</v>
      </c>
      <c r="AE134" s="107">
        <v>57.071286504</v>
      </c>
      <c r="AF134" s="107">
        <v>6.7137012400000001E-2</v>
      </c>
      <c r="AG134" s="109">
        <v>36.691855584000002</v>
      </c>
      <c r="AH134" s="107">
        <v>33.408054360000001</v>
      </c>
      <c r="AI134" s="107">
        <v>40.298433774000003</v>
      </c>
      <c r="AJ134" s="107">
        <v>1.2237423060999999</v>
      </c>
      <c r="AK134" s="107">
        <v>0.9858507057</v>
      </c>
      <c r="AL134" s="107">
        <v>1.5190385552000001</v>
      </c>
      <c r="AM134" s="107">
        <v>1.0971430000000001E-2</v>
      </c>
      <c r="AN134" s="107">
        <v>1.3989435045</v>
      </c>
      <c r="AO134" s="107">
        <v>1.0800766602</v>
      </c>
      <c r="AP134" s="107">
        <v>1.8119481707</v>
      </c>
      <c r="AQ134" s="107">
        <v>0.71244401319999995</v>
      </c>
      <c r="AR134" s="107">
        <v>0.94873383779999998</v>
      </c>
      <c r="AS134" s="107">
        <v>0.71714305680000001</v>
      </c>
      <c r="AT134" s="107">
        <v>1.2551134483999999</v>
      </c>
      <c r="AU134" s="106" t="s">
        <v>28</v>
      </c>
      <c r="AV134" s="106" t="s">
        <v>28</v>
      </c>
      <c r="AW134" s="106" t="s">
        <v>28</v>
      </c>
      <c r="AX134" s="106" t="s">
        <v>28</v>
      </c>
      <c r="AY134" s="106" t="s">
        <v>229</v>
      </c>
      <c r="AZ134" s="106" t="s">
        <v>438</v>
      </c>
      <c r="BA134" s="106" t="s">
        <v>28</v>
      </c>
      <c r="BB134" s="106" t="s">
        <v>28</v>
      </c>
      <c r="BC134" s="118" t="s">
        <v>439</v>
      </c>
      <c r="BD134" s="119"/>
      <c r="BE134" s="119">
        <v>244</v>
      </c>
      <c r="BF134" s="119">
        <v>437</v>
      </c>
    </row>
    <row r="135" spans="1:104" x14ac:dyDescent="0.3">
      <c r="A135" s="10"/>
      <c r="B135" t="s">
        <v>56</v>
      </c>
      <c r="C135" s="106">
        <v>789</v>
      </c>
      <c r="D135" s="116">
        <v>23926</v>
      </c>
      <c r="E135" s="117">
        <v>39.544539444999998</v>
      </c>
      <c r="F135" s="107">
        <v>31.922995971999999</v>
      </c>
      <c r="G135" s="107">
        <v>48.985709276999998</v>
      </c>
      <c r="H135" s="107">
        <v>0.15337059559999999</v>
      </c>
      <c r="I135" s="109">
        <v>32.976678090999997</v>
      </c>
      <c r="J135" s="107">
        <v>30.754121614999999</v>
      </c>
      <c r="K135" s="107">
        <v>35.359855551000003</v>
      </c>
      <c r="L135" s="107">
        <v>1.1687804498000001</v>
      </c>
      <c r="M135" s="107">
        <v>0.9435177173</v>
      </c>
      <c r="N135" s="107">
        <v>1.4478241528</v>
      </c>
      <c r="O135" s="116">
        <v>763</v>
      </c>
      <c r="P135" s="116">
        <v>24975</v>
      </c>
      <c r="Q135" s="117">
        <v>36.270187086999996</v>
      </c>
      <c r="R135" s="107">
        <v>29.312693104000001</v>
      </c>
      <c r="S135" s="107">
        <v>44.879072237999999</v>
      </c>
      <c r="T135" s="107">
        <v>0.174182592</v>
      </c>
      <c r="U135" s="109">
        <v>30.550550551000001</v>
      </c>
      <c r="V135" s="107">
        <v>28.457941099999999</v>
      </c>
      <c r="W135" s="107">
        <v>32.79703671</v>
      </c>
      <c r="X135" s="107">
        <v>1.1591194362999999</v>
      </c>
      <c r="Y135" s="107">
        <v>0.93677245789999997</v>
      </c>
      <c r="Z135" s="107">
        <v>1.4342414278</v>
      </c>
      <c r="AA135" s="116">
        <v>1095</v>
      </c>
      <c r="AB135" s="116">
        <v>25737</v>
      </c>
      <c r="AC135" s="117">
        <v>47.333385073999999</v>
      </c>
      <c r="AD135" s="107">
        <v>38.586924478999997</v>
      </c>
      <c r="AE135" s="107">
        <v>58.062397374</v>
      </c>
      <c r="AF135" s="107">
        <v>2.66906378E-2</v>
      </c>
      <c r="AG135" s="109">
        <v>42.545751252999999</v>
      </c>
      <c r="AH135" s="107">
        <v>40.098947721999998</v>
      </c>
      <c r="AI135" s="107">
        <v>45.141856644999997</v>
      </c>
      <c r="AJ135" s="107">
        <v>1.2598495894999999</v>
      </c>
      <c r="AK135" s="107">
        <v>1.0270493203</v>
      </c>
      <c r="AL135" s="107">
        <v>1.5454184690999999</v>
      </c>
      <c r="AM135" s="107">
        <v>2.0648948399999999E-2</v>
      </c>
      <c r="AN135" s="107">
        <v>1.3050218065000001</v>
      </c>
      <c r="AO135" s="107">
        <v>1.0416065620999999</v>
      </c>
      <c r="AP135" s="107">
        <v>1.6350529819999999</v>
      </c>
      <c r="AQ135" s="107">
        <v>0.46183416230000002</v>
      </c>
      <c r="AR135" s="107">
        <v>0.91719836909999997</v>
      </c>
      <c r="AS135" s="107">
        <v>0.72858476000000005</v>
      </c>
      <c r="AT135" s="107">
        <v>1.1546396446</v>
      </c>
      <c r="AU135" s="106" t="s">
        <v>28</v>
      </c>
      <c r="AV135" s="106" t="s">
        <v>28</v>
      </c>
      <c r="AW135" s="106" t="s">
        <v>28</v>
      </c>
      <c r="AX135" s="106" t="s">
        <v>28</v>
      </c>
      <c r="AY135" s="106" t="s">
        <v>229</v>
      </c>
      <c r="AZ135" s="106" t="s">
        <v>28</v>
      </c>
      <c r="BA135" s="106" t="s">
        <v>28</v>
      </c>
      <c r="BB135" s="106" t="s">
        <v>28</v>
      </c>
      <c r="BC135" s="118" t="s">
        <v>264</v>
      </c>
      <c r="BD135" s="119">
        <v>789</v>
      </c>
      <c r="BE135" s="119">
        <v>763</v>
      </c>
      <c r="BF135" s="119">
        <v>1095</v>
      </c>
    </row>
    <row r="136" spans="1:104" x14ac:dyDescent="0.3">
      <c r="A136" s="10"/>
      <c r="B136" t="s">
        <v>59</v>
      </c>
      <c r="C136" s="106">
        <v>482</v>
      </c>
      <c r="D136" s="116">
        <v>21140</v>
      </c>
      <c r="E136" s="117">
        <v>32.639523386</v>
      </c>
      <c r="F136" s="107">
        <v>26.167636944000002</v>
      </c>
      <c r="G136" s="107">
        <v>40.712063116000003</v>
      </c>
      <c r="H136" s="107">
        <v>0.749906662</v>
      </c>
      <c r="I136" s="109">
        <v>22.800378429999999</v>
      </c>
      <c r="J136" s="107">
        <v>20.853112556999999</v>
      </c>
      <c r="K136" s="107">
        <v>24.929480197</v>
      </c>
      <c r="L136" s="107">
        <v>0.96469543859999995</v>
      </c>
      <c r="M136" s="107">
        <v>0.77341202870000003</v>
      </c>
      <c r="N136" s="107">
        <v>1.2032878397</v>
      </c>
      <c r="O136" s="116">
        <v>566</v>
      </c>
      <c r="P136" s="116">
        <v>22417</v>
      </c>
      <c r="Q136" s="117">
        <v>35.586667863000002</v>
      </c>
      <c r="R136" s="107">
        <v>28.674281112999999</v>
      </c>
      <c r="S136" s="107">
        <v>44.165394229</v>
      </c>
      <c r="T136" s="107">
        <v>0.24305420529999999</v>
      </c>
      <c r="U136" s="109">
        <v>25.248695186999999</v>
      </c>
      <c r="V136" s="107">
        <v>23.251997621000001</v>
      </c>
      <c r="W136" s="107">
        <v>27.416853339999999</v>
      </c>
      <c r="X136" s="107">
        <v>1.1372755892999999</v>
      </c>
      <c r="Y136" s="107">
        <v>0.91637014390000004</v>
      </c>
      <c r="Z136" s="107">
        <v>1.4114337690000001</v>
      </c>
      <c r="AA136" s="116">
        <v>832</v>
      </c>
      <c r="AB136" s="116">
        <v>22819</v>
      </c>
      <c r="AC136" s="117">
        <v>45.170070813000002</v>
      </c>
      <c r="AD136" s="107">
        <v>36.782964610999997</v>
      </c>
      <c r="AE136" s="107">
        <v>55.469571819999999</v>
      </c>
      <c r="AF136" s="107">
        <v>7.8785382700000003E-2</v>
      </c>
      <c r="AG136" s="109">
        <v>36.460844033000001</v>
      </c>
      <c r="AH136" s="107">
        <v>34.065644818999999</v>
      </c>
      <c r="AI136" s="107">
        <v>39.024452779000001</v>
      </c>
      <c r="AJ136" s="107">
        <v>1.2022697106</v>
      </c>
      <c r="AK136" s="107">
        <v>0.9790342017</v>
      </c>
      <c r="AL136" s="107">
        <v>1.4764064979</v>
      </c>
      <c r="AM136" s="107">
        <v>4.1455697499999999E-2</v>
      </c>
      <c r="AN136" s="107">
        <v>1.2692975635999999</v>
      </c>
      <c r="AO136" s="107">
        <v>1.0092797688999999</v>
      </c>
      <c r="AP136" s="107">
        <v>1.5963029821000001</v>
      </c>
      <c r="AQ136" s="107">
        <v>0.47894359809999998</v>
      </c>
      <c r="AR136" s="107">
        <v>1.0902937349999999</v>
      </c>
      <c r="AS136" s="107">
        <v>0.8582460033</v>
      </c>
      <c r="AT136" s="107">
        <v>1.3850812285</v>
      </c>
      <c r="AU136" s="106" t="s">
        <v>28</v>
      </c>
      <c r="AV136" s="106" t="s">
        <v>28</v>
      </c>
      <c r="AW136" s="106" t="s">
        <v>28</v>
      </c>
      <c r="AX136" s="106" t="s">
        <v>28</v>
      </c>
      <c r="AY136" s="106" t="s">
        <v>229</v>
      </c>
      <c r="AZ136" s="106" t="s">
        <v>28</v>
      </c>
      <c r="BA136" s="106" t="s">
        <v>28</v>
      </c>
      <c r="BB136" s="106" t="s">
        <v>28</v>
      </c>
      <c r="BC136" s="118" t="s">
        <v>264</v>
      </c>
      <c r="BD136" s="119">
        <v>482</v>
      </c>
      <c r="BE136" s="119">
        <v>566</v>
      </c>
      <c r="BF136" s="119">
        <v>832</v>
      </c>
    </row>
    <row r="137" spans="1:104" x14ac:dyDescent="0.3">
      <c r="A137" s="10"/>
      <c r="B137" t="s">
        <v>60</v>
      </c>
      <c r="C137" s="106">
        <v>297</v>
      </c>
      <c r="D137" s="116">
        <v>12553</v>
      </c>
      <c r="E137" s="117">
        <v>34.953706052999998</v>
      </c>
      <c r="F137" s="107">
        <v>27.658429390999999</v>
      </c>
      <c r="G137" s="107">
        <v>44.173208447999997</v>
      </c>
      <c r="H137" s="107">
        <v>0.78516733940000005</v>
      </c>
      <c r="I137" s="109">
        <v>23.659682944</v>
      </c>
      <c r="J137" s="107">
        <v>21.116269559999999</v>
      </c>
      <c r="K137" s="107">
        <v>26.509445498000002</v>
      </c>
      <c r="L137" s="107">
        <v>1.0330935409999999</v>
      </c>
      <c r="M137" s="107">
        <v>0.81747396729999999</v>
      </c>
      <c r="N137" s="107">
        <v>1.3055856297999999</v>
      </c>
      <c r="O137" s="116">
        <v>269</v>
      </c>
      <c r="P137" s="116">
        <v>13764</v>
      </c>
      <c r="Q137" s="117">
        <v>30.61729386</v>
      </c>
      <c r="R137" s="107">
        <v>24.191308183</v>
      </c>
      <c r="S137" s="107">
        <v>38.750226992000002</v>
      </c>
      <c r="T137" s="107">
        <v>0.85626454600000002</v>
      </c>
      <c r="U137" s="109">
        <v>19.543737285999999</v>
      </c>
      <c r="V137" s="107">
        <v>17.342389740000002</v>
      </c>
      <c r="W137" s="107">
        <v>22.024511779000001</v>
      </c>
      <c r="X137" s="107">
        <v>0.97846477369999996</v>
      </c>
      <c r="Y137" s="107">
        <v>0.77310369079999997</v>
      </c>
      <c r="Z137" s="107">
        <v>1.2383763325999999</v>
      </c>
      <c r="AA137" s="116">
        <v>459</v>
      </c>
      <c r="AB137" s="116">
        <v>14552</v>
      </c>
      <c r="AC137" s="117">
        <v>44.651761225999998</v>
      </c>
      <c r="AD137" s="107">
        <v>35.933982880999999</v>
      </c>
      <c r="AE137" s="107">
        <v>55.484519687000002</v>
      </c>
      <c r="AF137" s="107">
        <v>0.1192182143</v>
      </c>
      <c r="AG137" s="109">
        <v>31.542056075000001</v>
      </c>
      <c r="AH137" s="107">
        <v>28.784541352000002</v>
      </c>
      <c r="AI137" s="107">
        <v>34.563736460999998</v>
      </c>
      <c r="AJ137" s="107">
        <v>1.1884741175</v>
      </c>
      <c r="AK137" s="107">
        <v>0.95643726969999998</v>
      </c>
      <c r="AL137" s="107">
        <v>1.4768043580000001</v>
      </c>
      <c r="AM137" s="107">
        <v>4.0925413000000004E-3</v>
      </c>
      <c r="AN137" s="107">
        <v>1.4583836647999999</v>
      </c>
      <c r="AO137" s="107">
        <v>1.1271923129999999</v>
      </c>
      <c r="AP137" s="107">
        <v>1.8868855734000001</v>
      </c>
      <c r="AQ137" s="107">
        <v>0.3334353545</v>
      </c>
      <c r="AR137" s="107">
        <v>0.87593841449999998</v>
      </c>
      <c r="AS137" s="107">
        <v>0.66973399219999996</v>
      </c>
      <c r="AT137" s="107">
        <v>1.1456311236000001</v>
      </c>
      <c r="AU137" s="106" t="s">
        <v>28</v>
      </c>
      <c r="AV137" s="106" t="s">
        <v>28</v>
      </c>
      <c r="AW137" s="106" t="s">
        <v>28</v>
      </c>
      <c r="AX137" s="106" t="s">
        <v>28</v>
      </c>
      <c r="AY137" s="106" t="s">
        <v>229</v>
      </c>
      <c r="AZ137" s="106" t="s">
        <v>28</v>
      </c>
      <c r="BA137" s="106" t="s">
        <v>28</v>
      </c>
      <c r="BB137" s="106" t="s">
        <v>28</v>
      </c>
      <c r="BC137" s="118" t="s">
        <v>264</v>
      </c>
      <c r="BD137" s="119">
        <v>297</v>
      </c>
      <c r="BE137" s="119">
        <v>269</v>
      </c>
      <c r="BF137" s="119">
        <v>459</v>
      </c>
      <c r="CO137" s="4"/>
    </row>
    <row r="138" spans="1:104" x14ac:dyDescent="0.3">
      <c r="A138" s="10"/>
      <c r="B138" t="s">
        <v>166</v>
      </c>
      <c r="C138" s="106">
        <v>6968</v>
      </c>
      <c r="D138" s="116">
        <v>248635</v>
      </c>
      <c r="E138" s="117">
        <v>37.438612143</v>
      </c>
      <c r="F138" s="107">
        <v>32.286002099999997</v>
      </c>
      <c r="G138" s="107">
        <v>43.413541102000003</v>
      </c>
      <c r="H138" s="107">
        <v>0.1802314156</v>
      </c>
      <c r="I138" s="109">
        <v>28.025016591</v>
      </c>
      <c r="J138" s="107">
        <v>27.37466036</v>
      </c>
      <c r="K138" s="107">
        <v>28.690823724000001</v>
      </c>
      <c r="L138" s="107">
        <v>1.1065375537</v>
      </c>
      <c r="M138" s="107">
        <v>0.95424674519999997</v>
      </c>
      <c r="N138" s="107">
        <v>1.2831328625</v>
      </c>
      <c r="O138" s="116">
        <v>7400</v>
      </c>
      <c r="P138" s="116">
        <v>271295</v>
      </c>
      <c r="Q138" s="117">
        <v>34.925525923000002</v>
      </c>
      <c r="R138" s="107">
        <v>30.188263329000002</v>
      </c>
      <c r="S138" s="107">
        <v>40.406178642</v>
      </c>
      <c r="T138" s="107">
        <v>0.1395448628</v>
      </c>
      <c r="U138" s="109">
        <v>27.276580844000001</v>
      </c>
      <c r="V138" s="107">
        <v>26.662134384000002</v>
      </c>
      <c r="W138" s="107">
        <v>27.905187627</v>
      </c>
      <c r="X138" s="107">
        <v>1.1161468735</v>
      </c>
      <c r="Y138" s="107">
        <v>0.96475385390000001</v>
      </c>
      <c r="Z138" s="107">
        <v>1.2912970892</v>
      </c>
      <c r="AA138" s="116">
        <v>11627</v>
      </c>
      <c r="AB138" s="116">
        <v>290374</v>
      </c>
      <c r="AC138" s="117">
        <v>46.637357885999997</v>
      </c>
      <c r="AD138" s="107">
        <v>40.543920358000001</v>
      </c>
      <c r="AE138" s="107">
        <v>53.646591927000003</v>
      </c>
      <c r="AF138" s="107">
        <v>2.4773477000000002E-3</v>
      </c>
      <c r="AG138" s="109">
        <v>40.041463767000003</v>
      </c>
      <c r="AH138" s="107">
        <v>39.320218185999998</v>
      </c>
      <c r="AI138" s="107">
        <v>40.775939061999999</v>
      </c>
      <c r="AJ138" s="107">
        <v>1.2413237739</v>
      </c>
      <c r="AK138" s="107">
        <v>1.0791377236999999</v>
      </c>
      <c r="AL138" s="107">
        <v>1.4278851324999999</v>
      </c>
      <c r="AM138" s="107">
        <v>5.2871170000000002E-17</v>
      </c>
      <c r="AN138" s="107">
        <v>1.3353373114</v>
      </c>
      <c r="AO138" s="107">
        <v>1.2480082678</v>
      </c>
      <c r="AP138" s="107">
        <v>1.4287771814000001</v>
      </c>
      <c r="AQ138" s="107">
        <v>5.3215563899999999E-2</v>
      </c>
      <c r="AR138" s="107">
        <v>0.93287448240000004</v>
      </c>
      <c r="AS138" s="107">
        <v>0.86941701230000001</v>
      </c>
      <c r="AT138" s="107">
        <v>1.0009636199</v>
      </c>
      <c r="AU138" s="106" t="s">
        <v>28</v>
      </c>
      <c r="AV138" s="106" t="s">
        <v>28</v>
      </c>
      <c r="AW138" s="106">
        <v>3</v>
      </c>
      <c r="AX138" s="106" t="s">
        <v>28</v>
      </c>
      <c r="AY138" s="106" t="s">
        <v>229</v>
      </c>
      <c r="AZ138" s="106" t="s">
        <v>28</v>
      </c>
      <c r="BA138" s="106" t="s">
        <v>28</v>
      </c>
      <c r="BB138" s="106" t="s">
        <v>28</v>
      </c>
      <c r="BC138" s="118" t="s">
        <v>437</v>
      </c>
      <c r="BD138" s="119">
        <v>6968</v>
      </c>
      <c r="BE138" s="119">
        <v>7400</v>
      </c>
      <c r="BF138" s="119">
        <v>11627</v>
      </c>
      <c r="BQ138" s="52"/>
      <c r="CZ138" s="4"/>
    </row>
    <row r="139" spans="1:104" s="3" customFormat="1" x14ac:dyDescent="0.3">
      <c r="A139" s="10" t="s">
        <v>233</v>
      </c>
      <c r="B139" s="3" t="s">
        <v>126</v>
      </c>
      <c r="C139" s="112">
        <v>31</v>
      </c>
      <c r="D139" s="113">
        <v>2017</v>
      </c>
      <c r="E139" s="108">
        <v>17.734081644</v>
      </c>
      <c r="F139" s="114">
        <v>11.742717562999999</v>
      </c>
      <c r="G139" s="114">
        <v>26.782356816</v>
      </c>
      <c r="H139" s="114">
        <v>2.4120125E-3</v>
      </c>
      <c r="I139" s="115">
        <v>15.369360435999999</v>
      </c>
      <c r="J139" s="114">
        <v>10.808750333000001</v>
      </c>
      <c r="K139" s="114">
        <v>21.854260015000001</v>
      </c>
      <c r="L139" s="114">
        <v>0.52824202109999996</v>
      </c>
      <c r="M139" s="114">
        <v>0.34977829599999999</v>
      </c>
      <c r="N139" s="114">
        <v>0.79776142790000004</v>
      </c>
      <c r="O139" s="113">
        <v>7</v>
      </c>
      <c r="P139" s="113">
        <v>2175</v>
      </c>
      <c r="Q139" s="108">
        <v>3.7301314570000002</v>
      </c>
      <c r="R139" s="114">
        <v>1.7248898523</v>
      </c>
      <c r="S139" s="114">
        <v>8.0665328672999994</v>
      </c>
      <c r="T139" s="114">
        <v>6.7529098999999997E-8</v>
      </c>
      <c r="U139" s="115">
        <v>3.2183908045999998</v>
      </c>
      <c r="V139" s="114">
        <v>1.534316078</v>
      </c>
      <c r="W139" s="114">
        <v>6.7509162678000001</v>
      </c>
      <c r="X139" s="114">
        <v>0.1195452841</v>
      </c>
      <c r="Y139" s="114">
        <v>5.5280209199999999E-2</v>
      </c>
      <c r="Z139" s="114">
        <v>0.2585206377</v>
      </c>
      <c r="AA139" s="113">
        <v>6</v>
      </c>
      <c r="AB139" s="113">
        <v>2281</v>
      </c>
      <c r="AC139" s="108">
        <v>3.0872732576000002</v>
      </c>
      <c r="AD139" s="114">
        <v>1.347625369</v>
      </c>
      <c r="AE139" s="114">
        <v>7.0726304109999996</v>
      </c>
      <c r="AF139" s="114">
        <v>3.4522092000000002E-9</v>
      </c>
      <c r="AG139" s="115">
        <v>2.6304252521000002</v>
      </c>
      <c r="AH139" s="114">
        <v>1.1817466782999999</v>
      </c>
      <c r="AI139" s="114">
        <v>5.8550086358</v>
      </c>
      <c r="AJ139" s="114">
        <v>8.2172444299999994E-2</v>
      </c>
      <c r="AK139" s="114">
        <v>3.5869086199999997E-2</v>
      </c>
      <c r="AL139" s="114">
        <v>0.18824874890000001</v>
      </c>
      <c r="AM139" s="114">
        <v>0.73955605290000004</v>
      </c>
      <c r="AN139" s="114">
        <v>0.82765803110000002</v>
      </c>
      <c r="AO139" s="114">
        <v>0.2713483646</v>
      </c>
      <c r="AP139" s="114">
        <v>2.5244958354999998</v>
      </c>
      <c r="AQ139" s="114">
        <v>3.3137169999999998E-4</v>
      </c>
      <c r="AR139" s="114">
        <v>0.21033688310000001</v>
      </c>
      <c r="AS139" s="114">
        <v>8.9785085200000003E-2</v>
      </c>
      <c r="AT139" s="114">
        <v>0.4927500407</v>
      </c>
      <c r="AU139" s="112">
        <v>1</v>
      </c>
      <c r="AV139" s="112">
        <v>2</v>
      </c>
      <c r="AW139" s="112">
        <v>3</v>
      </c>
      <c r="AX139" s="112" t="s">
        <v>228</v>
      </c>
      <c r="AY139" s="112" t="s">
        <v>28</v>
      </c>
      <c r="AZ139" s="112" t="s">
        <v>28</v>
      </c>
      <c r="BA139" s="112" t="s">
        <v>28</v>
      </c>
      <c r="BB139" s="112" t="s">
        <v>28</v>
      </c>
      <c r="BC139" s="110" t="s">
        <v>453</v>
      </c>
      <c r="BD139" s="111">
        <v>31</v>
      </c>
      <c r="BE139" s="111">
        <v>7</v>
      </c>
      <c r="BF139" s="111">
        <v>6</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K21" sqref="K21"/>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422</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455</v>
      </c>
      <c r="D6" s="103"/>
      <c r="U6" s="103"/>
      <c r="AL6" s="103"/>
      <c r="BN6" s="6"/>
      <c r="BO6" s="6"/>
      <c r="BP6" s="6"/>
      <c r="BQ6" s="6"/>
      <c r="BR6" s="12"/>
      <c r="BS6" s="12"/>
      <c r="BT6" s="12"/>
      <c r="BU6" s="12"/>
    </row>
    <row r="7" spans="1:77" x14ac:dyDescent="0.3">
      <c r="A7" s="9" t="s">
        <v>37</v>
      </c>
      <c r="B7" t="s">
        <v>1</v>
      </c>
      <c r="C7" s="6" t="s">
        <v>2</v>
      </c>
      <c r="D7" s="103" t="s">
        <v>3</v>
      </c>
      <c r="E7" s="21" t="s">
        <v>4</v>
      </c>
      <c r="F7" s="21" t="s">
        <v>5</v>
      </c>
      <c r="G7" s="21" t="s">
        <v>6</v>
      </c>
      <c r="H7" s="21" t="s">
        <v>7</v>
      </c>
      <c r="I7" s="21" t="s">
        <v>153</v>
      </c>
      <c r="J7" s="21" t="s">
        <v>154</v>
      </c>
      <c r="K7" s="21" t="s">
        <v>8</v>
      </c>
      <c r="L7" s="21" t="s">
        <v>9</v>
      </c>
      <c r="M7" s="21" t="s">
        <v>10</v>
      </c>
      <c r="N7" s="24" t="s">
        <v>243</v>
      </c>
      <c r="O7" t="s">
        <v>244</v>
      </c>
      <c r="P7" t="s">
        <v>245</v>
      </c>
      <c r="Q7" t="s">
        <v>246</v>
      </c>
      <c r="R7" t="s">
        <v>247</v>
      </c>
      <c r="S7" t="s">
        <v>11</v>
      </c>
      <c r="T7" t="s">
        <v>12</v>
      </c>
      <c r="U7" s="103" t="s">
        <v>13</v>
      </c>
      <c r="V7" t="s">
        <v>14</v>
      </c>
      <c r="W7" t="s">
        <v>15</v>
      </c>
      <c r="X7" t="s">
        <v>16</v>
      </c>
      <c r="Y7" t="s">
        <v>17</v>
      </c>
      <c r="Z7" t="s">
        <v>155</v>
      </c>
      <c r="AA7" t="s">
        <v>156</v>
      </c>
      <c r="AB7" t="s">
        <v>18</v>
      </c>
      <c r="AC7" t="s">
        <v>19</v>
      </c>
      <c r="AD7" t="s">
        <v>20</v>
      </c>
      <c r="AE7" t="s">
        <v>248</v>
      </c>
      <c r="AF7" t="s">
        <v>249</v>
      </c>
      <c r="AG7" t="s">
        <v>250</v>
      </c>
      <c r="AH7" t="s">
        <v>251</v>
      </c>
      <c r="AI7" t="s">
        <v>252</v>
      </c>
      <c r="AJ7" t="s">
        <v>208</v>
      </c>
      <c r="AK7" t="s">
        <v>209</v>
      </c>
      <c r="AL7" s="103" t="s">
        <v>210</v>
      </c>
      <c r="AM7" t="s">
        <v>211</v>
      </c>
      <c r="AN7" t="s">
        <v>212</v>
      </c>
      <c r="AO7" t="s">
        <v>213</v>
      </c>
      <c r="AP7" t="s">
        <v>214</v>
      </c>
      <c r="AQ7" t="s">
        <v>215</v>
      </c>
      <c r="AR7" t="s">
        <v>216</v>
      </c>
      <c r="AS7" t="s">
        <v>217</v>
      </c>
      <c r="AT7" t="s">
        <v>218</v>
      </c>
      <c r="AU7" t="s">
        <v>219</v>
      </c>
      <c r="AV7" t="s">
        <v>253</v>
      </c>
      <c r="AW7" t="s">
        <v>254</v>
      </c>
      <c r="AX7" t="s">
        <v>255</v>
      </c>
      <c r="AY7" t="s">
        <v>256</v>
      </c>
      <c r="AZ7" t="s">
        <v>257</v>
      </c>
      <c r="BA7" t="s">
        <v>258</v>
      </c>
      <c r="BB7" t="s">
        <v>220</v>
      </c>
      <c r="BC7" t="s">
        <v>221</v>
      </c>
      <c r="BD7" t="s">
        <v>222</v>
      </c>
      <c r="BE7" t="s">
        <v>223</v>
      </c>
      <c r="BF7" t="s">
        <v>259</v>
      </c>
      <c r="BG7" t="s">
        <v>21</v>
      </c>
      <c r="BH7" t="s">
        <v>22</v>
      </c>
      <c r="BI7" t="s">
        <v>23</v>
      </c>
      <c r="BJ7" t="s">
        <v>24</v>
      </c>
      <c r="BK7" t="s">
        <v>157</v>
      </c>
      <c r="BL7" t="s">
        <v>158</v>
      </c>
      <c r="BM7" t="s">
        <v>224</v>
      </c>
      <c r="BN7" s="6" t="s">
        <v>260</v>
      </c>
      <c r="BO7" s="6" t="s">
        <v>261</v>
      </c>
      <c r="BP7" s="6" t="s">
        <v>262</v>
      </c>
      <c r="BQ7" s="6" t="s">
        <v>159</v>
      </c>
      <c r="BR7" s="12" t="s">
        <v>225</v>
      </c>
      <c r="BS7" s="12" t="s">
        <v>25</v>
      </c>
      <c r="BT7" s="12" t="s">
        <v>26</v>
      </c>
      <c r="BU7" s="12" t="s">
        <v>226</v>
      </c>
      <c r="BV7" t="s">
        <v>27</v>
      </c>
      <c r="BW7" t="s">
        <v>129</v>
      </c>
      <c r="BX7" t="s">
        <v>130</v>
      </c>
      <c r="BY7" t="s">
        <v>227</v>
      </c>
    </row>
    <row r="8" spans="1:77" x14ac:dyDescent="0.3">
      <c r="A8" t="s">
        <v>38</v>
      </c>
      <c r="B8">
        <v>135</v>
      </c>
      <c r="C8" s="6">
        <v>6919</v>
      </c>
      <c r="D8" s="103">
        <v>17.150497616999999</v>
      </c>
      <c r="E8" s="21">
        <v>13.015412139</v>
      </c>
      <c r="F8" s="21">
        <v>22.59932804</v>
      </c>
      <c r="G8" s="21">
        <v>1.7094793E-6</v>
      </c>
      <c r="H8" s="21">
        <v>19.5114901</v>
      </c>
      <c r="I8" s="21">
        <v>16.482788023000001</v>
      </c>
      <c r="J8" s="21">
        <v>23.096714303999999</v>
      </c>
      <c r="K8" s="21">
        <v>0.50988821900000003</v>
      </c>
      <c r="L8" s="21">
        <v>0.38695118140000001</v>
      </c>
      <c r="M8" s="21">
        <v>0.67188319439999999</v>
      </c>
      <c r="N8" s="24" t="s">
        <v>28</v>
      </c>
      <c r="O8" t="s">
        <v>28</v>
      </c>
      <c r="P8" t="s">
        <v>28</v>
      </c>
      <c r="Q8" t="s">
        <v>28</v>
      </c>
      <c r="R8" t="s">
        <v>28</v>
      </c>
      <c r="S8">
        <v>104</v>
      </c>
      <c r="T8">
        <v>6123</v>
      </c>
      <c r="U8" s="103">
        <v>14.585364952000001</v>
      </c>
      <c r="V8">
        <v>10.890826771</v>
      </c>
      <c r="W8">
        <v>19.533215913999999</v>
      </c>
      <c r="X8" s="4">
        <v>3.3522501000000002E-7</v>
      </c>
      <c r="Y8">
        <v>16.985138004</v>
      </c>
      <c r="Z8">
        <v>14.015283964</v>
      </c>
      <c r="AA8">
        <v>20.584307373000001</v>
      </c>
      <c r="AB8">
        <v>0.46746331289999998</v>
      </c>
      <c r="AC8">
        <v>0.34905276480000003</v>
      </c>
      <c r="AD8">
        <v>0.62604273889999995</v>
      </c>
      <c r="AE8" t="s">
        <v>28</v>
      </c>
      <c r="AF8" t="s">
        <v>28</v>
      </c>
      <c r="AG8" t="s">
        <v>28</v>
      </c>
      <c r="AH8" t="s">
        <v>28</v>
      </c>
      <c r="AI8" t="s">
        <v>28</v>
      </c>
      <c r="AJ8">
        <v>119</v>
      </c>
      <c r="AK8">
        <v>6189</v>
      </c>
      <c r="AL8" s="103">
        <v>17.123595758</v>
      </c>
      <c r="AM8">
        <v>12.995555032</v>
      </c>
      <c r="AN8">
        <v>22.562909470000001</v>
      </c>
      <c r="AO8" s="4">
        <v>2.3639108999999999E-8</v>
      </c>
      <c r="AP8">
        <v>19.227661981000001</v>
      </c>
      <c r="AQ8">
        <v>16.065600422999999</v>
      </c>
      <c r="AR8">
        <v>23.012086415999999</v>
      </c>
      <c r="AS8">
        <v>0.45577038390000002</v>
      </c>
      <c r="AT8">
        <v>0.34589634029999999</v>
      </c>
      <c r="AU8">
        <v>0.60054593999999994</v>
      </c>
      <c r="AV8" t="s">
        <v>28</v>
      </c>
      <c r="AW8" t="s">
        <v>28</v>
      </c>
      <c r="AX8" t="s">
        <v>28</v>
      </c>
      <c r="AY8" t="s">
        <v>28</v>
      </c>
      <c r="AZ8" t="s">
        <v>28</v>
      </c>
      <c r="BA8" t="s">
        <v>28</v>
      </c>
      <c r="BB8" t="s">
        <v>28</v>
      </c>
      <c r="BC8" t="s">
        <v>28</v>
      </c>
      <c r="BD8" t="s">
        <v>28</v>
      </c>
      <c r="BE8" t="s">
        <v>28</v>
      </c>
      <c r="BF8" t="s">
        <v>28</v>
      </c>
      <c r="BG8" t="s">
        <v>28</v>
      </c>
      <c r="BH8" t="s">
        <v>28</v>
      </c>
      <c r="BI8" t="s">
        <v>28</v>
      </c>
      <c r="BJ8" t="s">
        <v>28</v>
      </c>
      <c r="BK8">
        <v>1</v>
      </c>
      <c r="BL8">
        <v>2</v>
      </c>
      <c r="BM8">
        <v>3</v>
      </c>
      <c r="BN8" s="6" t="s">
        <v>28</v>
      </c>
      <c r="BO8" s="6" t="s">
        <v>28</v>
      </c>
      <c r="BP8" s="6" t="s">
        <v>28</v>
      </c>
      <c r="BQ8" s="6" t="s">
        <v>28</v>
      </c>
      <c r="BR8" s="12" t="s">
        <v>28</v>
      </c>
      <c r="BS8" s="12" t="s">
        <v>28</v>
      </c>
      <c r="BT8" s="12" t="s">
        <v>28</v>
      </c>
      <c r="BU8" s="12" t="s">
        <v>28</v>
      </c>
      <c r="BV8" t="s">
        <v>454</v>
      </c>
      <c r="BW8">
        <v>135</v>
      </c>
      <c r="BX8">
        <v>104</v>
      </c>
      <c r="BY8">
        <v>119</v>
      </c>
    </row>
    <row r="9" spans="1:77" x14ac:dyDescent="0.3">
      <c r="A9" t="s">
        <v>39</v>
      </c>
      <c r="B9">
        <v>810</v>
      </c>
      <c r="C9" s="6">
        <v>26185</v>
      </c>
      <c r="D9" s="103">
        <v>41.554993269000001</v>
      </c>
      <c r="E9" s="21">
        <v>33.702104206999998</v>
      </c>
      <c r="F9" s="21">
        <v>51.237675103000001</v>
      </c>
      <c r="G9" s="21">
        <v>4.78845382E-2</v>
      </c>
      <c r="H9" s="21">
        <v>30.933740691000001</v>
      </c>
      <c r="I9" s="21">
        <v>28.875151201000001</v>
      </c>
      <c r="J9" s="21">
        <v>33.139092726999998</v>
      </c>
      <c r="K9" s="21">
        <v>1.2354394596</v>
      </c>
      <c r="L9" s="21">
        <v>1.0019712706999999</v>
      </c>
      <c r="M9" s="21">
        <v>1.5233078064000001</v>
      </c>
      <c r="N9" s="24" t="s">
        <v>456</v>
      </c>
      <c r="O9">
        <v>0.92764888209999996</v>
      </c>
      <c r="P9">
        <v>0.78305282190000003</v>
      </c>
      <c r="Q9">
        <v>1.0989455938999999</v>
      </c>
      <c r="R9" s="4">
        <v>0.38503312319999999</v>
      </c>
      <c r="S9">
        <v>769</v>
      </c>
      <c r="T9">
        <v>28874</v>
      </c>
      <c r="U9" s="103">
        <v>34.852305604999998</v>
      </c>
      <c r="V9">
        <v>28.298773988000001</v>
      </c>
      <c r="W9">
        <v>42.923527589000003</v>
      </c>
      <c r="X9" s="4">
        <v>0.29774024020000001</v>
      </c>
      <c r="Y9">
        <v>26.632956986</v>
      </c>
      <c r="Z9">
        <v>24.815571130999999</v>
      </c>
      <c r="AA9">
        <v>28.583440374999999</v>
      </c>
      <c r="AB9">
        <v>1.1170220488</v>
      </c>
      <c r="AC9">
        <v>0.90698029719999995</v>
      </c>
      <c r="AD9">
        <v>1.3757060228</v>
      </c>
      <c r="AE9" t="s">
        <v>44</v>
      </c>
      <c r="AF9">
        <v>1.0202067643999999</v>
      </c>
      <c r="AG9">
        <v>0.8603494706</v>
      </c>
      <c r="AH9">
        <v>1.2097663540000001</v>
      </c>
      <c r="AI9" s="4">
        <v>0.81803405780000005</v>
      </c>
      <c r="AJ9">
        <v>1376</v>
      </c>
      <c r="AK9">
        <v>40737</v>
      </c>
      <c r="AL9" s="103">
        <v>37.005254393999998</v>
      </c>
      <c r="AM9">
        <v>30.356723969000001</v>
      </c>
      <c r="AN9">
        <v>45.109902312000003</v>
      </c>
      <c r="AO9" s="4">
        <v>0.88070945840000003</v>
      </c>
      <c r="AP9">
        <v>33.777646857000001</v>
      </c>
      <c r="AQ9">
        <v>32.039264304</v>
      </c>
      <c r="AR9">
        <v>35.610350361000002</v>
      </c>
      <c r="AS9">
        <v>0.98495078020000004</v>
      </c>
      <c r="AT9">
        <v>0.80799009349999995</v>
      </c>
      <c r="AU9">
        <v>1.200668235</v>
      </c>
      <c r="AV9" t="s">
        <v>238</v>
      </c>
      <c r="AW9">
        <v>1.1366693388</v>
      </c>
      <c r="AX9">
        <v>0.96746299449999995</v>
      </c>
      <c r="AY9">
        <v>1.3354693596</v>
      </c>
      <c r="AZ9" s="4">
        <v>0.1192967271</v>
      </c>
      <c r="BA9" t="s">
        <v>239</v>
      </c>
      <c r="BB9">
        <v>0.3663900142</v>
      </c>
      <c r="BC9">
        <v>1.3830498673</v>
      </c>
      <c r="BD9">
        <v>0.68428272769999998</v>
      </c>
      <c r="BE9">
        <v>2.7953751541999998</v>
      </c>
      <c r="BF9" t="s">
        <v>236</v>
      </c>
      <c r="BG9">
        <v>0.43796196970000001</v>
      </c>
      <c r="BH9">
        <v>1.3301901259</v>
      </c>
      <c r="BI9">
        <v>0.64683869000000005</v>
      </c>
      <c r="BJ9">
        <v>2.7354668148000001</v>
      </c>
      <c r="BK9" t="s">
        <v>28</v>
      </c>
      <c r="BL9" t="s">
        <v>28</v>
      </c>
      <c r="BM9" t="s">
        <v>28</v>
      </c>
      <c r="BN9" s="6" t="s">
        <v>28</v>
      </c>
      <c r="BO9" s="6" t="s">
        <v>28</v>
      </c>
      <c r="BP9" s="6" t="s">
        <v>28</v>
      </c>
      <c r="BQ9" s="6" t="s">
        <v>28</v>
      </c>
      <c r="BR9" s="12" t="s">
        <v>28</v>
      </c>
      <c r="BS9" s="12" t="s">
        <v>28</v>
      </c>
      <c r="BT9" s="12" t="s">
        <v>28</v>
      </c>
      <c r="BU9" s="12" t="s">
        <v>28</v>
      </c>
      <c r="BV9" t="s">
        <v>28</v>
      </c>
      <c r="BW9">
        <v>810</v>
      </c>
      <c r="BX9">
        <v>769</v>
      </c>
      <c r="BY9">
        <v>1376</v>
      </c>
    </row>
    <row r="10" spans="1:77" x14ac:dyDescent="0.3">
      <c r="A10" t="s">
        <v>31</v>
      </c>
      <c r="B10">
        <v>1101</v>
      </c>
      <c r="C10" s="6">
        <v>36201</v>
      </c>
      <c r="D10" s="103">
        <v>37.610557557999996</v>
      </c>
      <c r="E10" s="21">
        <v>30.652392067000001</v>
      </c>
      <c r="F10" s="21">
        <v>46.148243072</v>
      </c>
      <c r="G10" s="21">
        <v>0.28457167830000002</v>
      </c>
      <c r="H10" s="21">
        <v>30.413524488</v>
      </c>
      <c r="I10" s="21">
        <v>28.669077401999999</v>
      </c>
      <c r="J10" s="21">
        <v>32.264117147</v>
      </c>
      <c r="K10" s="21">
        <v>1.1181704832999999</v>
      </c>
      <c r="L10" s="21">
        <v>0.91130263079999996</v>
      </c>
      <c r="M10" s="21">
        <v>1.3719978274</v>
      </c>
      <c r="N10" s="24" t="s">
        <v>28</v>
      </c>
      <c r="O10" t="s">
        <v>28</v>
      </c>
      <c r="P10" t="s">
        <v>28</v>
      </c>
      <c r="Q10" t="s">
        <v>28</v>
      </c>
      <c r="R10" t="s">
        <v>28</v>
      </c>
      <c r="S10">
        <v>1168</v>
      </c>
      <c r="T10">
        <v>39599</v>
      </c>
      <c r="U10" s="103">
        <v>36.459935524999999</v>
      </c>
      <c r="V10">
        <v>29.746935436000001</v>
      </c>
      <c r="W10">
        <v>44.687860411999999</v>
      </c>
      <c r="X10" s="4">
        <v>0.13354560100000001</v>
      </c>
      <c r="Y10">
        <v>29.495694336</v>
      </c>
      <c r="Z10">
        <v>27.851732973000001</v>
      </c>
      <c r="AA10">
        <v>31.236691274999998</v>
      </c>
      <c r="AB10">
        <v>1.1685468484999999</v>
      </c>
      <c r="AC10">
        <v>0.95339410660000001</v>
      </c>
      <c r="AD10">
        <v>1.4322531759999999</v>
      </c>
      <c r="AE10" t="s">
        <v>28</v>
      </c>
      <c r="AF10" t="s">
        <v>28</v>
      </c>
      <c r="AG10" t="s">
        <v>28</v>
      </c>
      <c r="AH10" t="s">
        <v>28</v>
      </c>
      <c r="AI10" t="s">
        <v>28</v>
      </c>
      <c r="AJ10">
        <v>1184</v>
      </c>
      <c r="AK10">
        <v>33322</v>
      </c>
      <c r="AL10" s="103">
        <v>43.314645413000001</v>
      </c>
      <c r="AM10">
        <v>35.450705753000001</v>
      </c>
      <c r="AN10">
        <v>52.923022754000002</v>
      </c>
      <c r="AO10" s="4">
        <v>0.1639906757</v>
      </c>
      <c r="AP10">
        <v>35.532080907999998</v>
      </c>
      <c r="AQ10">
        <v>33.564725514999999</v>
      </c>
      <c r="AR10">
        <v>37.614750434000001</v>
      </c>
      <c r="AS10">
        <v>1.152884759</v>
      </c>
      <c r="AT10">
        <v>0.94357411840000005</v>
      </c>
      <c r="AU10">
        <v>1.4086262453</v>
      </c>
      <c r="AV10" t="s">
        <v>28</v>
      </c>
      <c r="AW10" t="s">
        <v>28</v>
      </c>
      <c r="AX10" t="s">
        <v>28</v>
      </c>
      <c r="AY10" t="s">
        <v>28</v>
      </c>
      <c r="AZ10" t="s">
        <v>28</v>
      </c>
      <c r="BA10" t="s">
        <v>28</v>
      </c>
      <c r="BB10" t="s">
        <v>28</v>
      </c>
      <c r="BC10" t="s">
        <v>28</v>
      </c>
      <c r="BD10" t="s">
        <v>28</v>
      </c>
      <c r="BE10" t="s">
        <v>28</v>
      </c>
      <c r="BF10" t="s">
        <v>28</v>
      </c>
      <c r="BG10" t="s">
        <v>28</v>
      </c>
      <c r="BH10" t="s">
        <v>28</v>
      </c>
      <c r="BI10" t="s">
        <v>28</v>
      </c>
      <c r="BJ10" t="s">
        <v>28</v>
      </c>
      <c r="BK10" t="s">
        <v>28</v>
      </c>
      <c r="BL10" t="s">
        <v>28</v>
      </c>
      <c r="BM10" t="s">
        <v>28</v>
      </c>
      <c r="BN10" s="6" t="s">
        <v>28</v>
      </c>
      <c r="BO10" s="6" t="s">
        <v>28</v>
      </c>
      <c r="BP10" s="6" t="s">
        <v>28</v>
      </c>
      <c r="BQ10" s="6" t="s">
        <v>28</v>
      </c>
      <c r="BR10" s="12" t="s">
        <v>28</v>
      </c>
      <c r="BS10" s="12" t="s">
        <v>28</v>
      </c>
      <c r="BT10" s="12" t="s">
        <v>28</v>
      </c>
      <c r="BU10" s="12" t="s">
        <v>28</v>
      </c>
      <c r="BV10" t="s">
        <v>28</v>
      </c>
      <c r="BW10">
        <v>1101</v>
      </c>
      <c r="BX10">
        <v>1168</v>
      </c>
      <c r="BY10">
        <v>1184</v>
      </c>
    </row>
    <row r="11" spans="1:77" x14ac:dyDescent="0.3">
      <c r="A11" t="s">
        <v>32</v>
      </c>
      <c r="B11">
        <v>1122</v>
      </c>
      <c r="C11" s="6">
        <v>38948</v>
      </c>
      <c r="D11" s="103">
        <v>36.279136970000003</v>
      </c>
      <c r="E11" s="21">
        <v>29.532926256</v>
      </c>
      <c r="F11" s="21">
        <v>44.566385595</v>
      </c>
      <c r="G11" s="21">
        <v>0.4710932411</v>
      </c>
      <c r="H11" s="21">
        <v>28.807640957</v>
      </c>
      <c r="I11" s="21">
        <v>27.170389462999999</v>
      </c>
      <c r="J11" s="21">
        <v>30.543551046000001</v>
      </c>
      <c r="K11" s="21">
        <v>1.0785870445000001</v>
      </c>
      <c r="L11" s="21">
        <v>0.87802065610000002</v>
      </c>
      <c r="M11" s="21">
        <v>1.3249688425999999</v>
      </c>
      <c r="N11" s="24" t="s">
        <v>28</v>
      </c>
      <c r="O11" t="s">
        <v>28</v>
      </c>
      <c r="P11" t="s">
        <v>28</v>
      </c>
      <c r="Q11" t="s">
        <v>28</v>
      </c>
      <c r="R11" t="s">
        <v>28</v>
      </c>
      <c r="S11">
        <v>1190</v>
      </c>
      <c r="T11">
        <v>40632</v>
      </c>
      <c r="U11" s="103">
        <v>35.226309694000001</v>
      </c>
      <c r="V11">
        <v>28.770860628000001</v>
      </c>
      <c r="W11">
        <v>43.130197273999997</v>
      </c>
      <c r="X11">
        <v>0.24005992700000001</v>
      </c>
      <c r="Y11">
        <v>29.287261271999999</v>
      </c>
      <c r="Z11">
        <v>27.669649737</v>
      </c>
      <c r="AA11">
        <v>30.999440937999999</v>
      </c>
      <c r="AB11">
        <v>1.1290089404999999</v>
      </c>
      <c r="AC11">
        <v>0.92211075070000004</v>
      </c>
      <c r="AD11">
        <v>1.3823298197</v>
      </c>
      <c r="AE11" t="s">
        <v>28</v>
      </c>
      <c r="AF11" t="s">
        <v>28</v>
      </c>
      <c r="AG11" t="s">
        <v>28</v>
      </c>
      <c r="AH11" t="s">
        <v>28</v>
      </c>
      <c r="AI11" t="s">
        <v>28</v>
      </c>
      <c r="AJ11">
        <v>1457</v>
      </c>
      <c r="AK11">
        <v>39154</v>
      </c>
      <c r="AL11" s="103">
        <v>43.947501656</v>
      </c>
      <c r="AM11">
        <v>36.029664236000002</v>
      </c>
      <c r="AN11">
        <v>53.605353887</v>
      </c>
      <c r="AO11">
        <v>0.1219221061</v>
      </c>
      <c r="AP11">
        <v>37.212034529999997</v>
      </c>
      <c r="AQ11">
        <v>35.349520740999999</v>
      </c>
      <c r="AR11">
        <v>39.172681406999999</v>
      </c>
      <c r="AS11">
        <v>1.1697291845</v>
      </c>
      <c r="AT11">
        <v>0.95898397349999998</v>
      </c>
      <c r="AU11">
        <v>1.4267875198</v>
      </c>
      <c r="AV11" t="s">
        <v>28</v>
      </c>
      <c r="AW11" t="s">
        <v>28</v>
      </c>
      <c r="AX11" t="s">
        <v>28</v>
      </c>
      <c r="AY11" t="s">
        <v>28</v>
      </c>
      <c r="AZ11" t="s">
        <v>28</v>
      </c>
      <c r="BA11" t="s">
        <v>28</v>
      </c>
      <c r="BB11" t="s">
        <v>28</v>
      </c>
      <c r="BC11" t="s">
        <v>28</v>
      </c>
      <c r="BD11" t="s">
        <v>28</v>
      </c>
      <c r="BE11" t="s">
        <v>28</v>
      </c>
      <c r="BF11" t="s">
        <v>28</v>
      </c>
      <c r="BG11" t="s">
        <v>28</v>
      </c>
      <c r="BH11" t="s">
        <v>28</v>
      </c>
      <c r="BI11" t="s">
        <v>28</v>
      </c>
      <c r="BJ11" t="s">
        <v>28</v>
      </c>
      <c r="BK11" t="s">
        <v>28</v>
      </c>
      <c r="BL11" t="s">
        <v>28</v>
      </c>
      <c r="BM11" t="s">
        <v>28</v>
      </c>
      <c r="BN11" s="6" t="s">
        <v>28</v>
      </c>
      <c r="BO11" s="6" t="s">
        <v>28</v>
      </c>
      <c r="BP11" s="6" t="s">
        <v>28</v>
      </c>
      <c r="BQ11" s="6" t="s">
        <v>28</v>
      </c>
      <c r="BR11" s="12" t="s">
        <v>28</v>
      </c>
      <c r="BS11" s="12" t="s">
        <v>28</v>
      </c>
      <c r="BT11" s="12" t="s">
        <v>28</v>
      </c>
      <c r="BU11" s="12" t="s">
        <v>28</v>
      </c>
      <c r="BV11" t="s">
        <v>28</v>
      </c>
      <c r="BW11">
        <v>1122</v>
      </c>
      <c r="BX11">
        <v>1190</v>
      </c>
      <c r="BY11">
        <v>1457</v>
      </c>
    </row>
    <row r="12" spans="1:77" x14ac:dyDescent="0.3">
      <c r="A12" t="s">
        <v>33</v>
      </c>
      <c r="B12">
        <v>792</v>
      </c>
      <c r="C12" s="6">
        <v>30412</v>
      </c>
      <c r="D12" s="103">
        <v>38.159779381</v>
      </c>
      <c r="E12" s="21">
        <v>30.898928141999999</v>
      </c>
      <c r="F12" s="21">
        <v>47.126837403000003</v>
      </c>
      <c r="G12" s="21">
        <v>0.24125971409999999</v>
      </c>
      <c r="H12" s="21">
        <v>26.042351703000001</v>
      </c>
      <c r="I12" s="21">
        <v>24.290366632000001</v>
      </c>
      <c r="J12" s="21">
        <v>27.920701754</v>
      </c>
      <c r="K12" s="21">
        <v>1.1344989737</v>
      </c>
      <c r="L12" s="21">
        <v>0.91863220479999996</v>
      </c>
      <c r="M12" s="21">
        <v>1.4010916607999999</v>
      </c>
      <c r="N12" s="24" t="s">
        <v>28</v>
      </c>
      <c r="O12" t="s">
        <v>28</v>
      </c>
      <c r="P12" t="s">
        <v>28</v>
      </c>
      <c r="Q12" t="s">
        <v>28</v>
      </c>
      <c r="R12" t="s">
        <v>28</v>
      </c>
      <c r="S12">
        <v>970</v>
      </c>
      <c r="T12">
        <v>36176</v>
      </c>
      <c r="U12" s="103">
        <v>36.606316747000001</v>
      </c>
      <c r="V12">
        <v>29.775791196</v>
      </c>
      <c r="W12">
        <v>45.003755466000001</v>
      </c>
      <c r="X12" s="4">
        <v>0.12946181379999999</v>
      </c>
      <c r="Y12">
        <v>26.813356922000001</v>
      </c>
      <c r="Z12">
        <v>25.177972497999999</v>
      </c>
      <c r="AA12">
        <v>28.554964441999999</v>
      </c>
      <c r="AB12">
        <v>1.1732383904000001</v>
      </c>
      <c r="AC12">
        <v>0.95431893840000004</v>
      </c>
      <c r="AD12">
        <v>1.4423776637000001</v>
      </c>
      <c r="AE12" t="s">
        <v>28</v>
      </c>
      <c r="AF12" t="s">
        <v>28</v>
      </c>
      <c r="AG12" t="s">
        <v>28</v>
      </c>
      <c r="AH12" t="s">
        <v>28</v>
      </c>
      <c r="AI12" t="s">
        <v>28</v>
      </c>
      <c r="AJ12">
        <v>1463</v>
      </c>
      <c r="AK12">
        <v>39493</v>
      </c>
      <c r="AL12" s="103">
        <v>44.097776652</v>
      </c>
      <c r="AM12">
        <v>36.160833959999998</v>
      </c>
      <c r="AN12">
        <v>53.776799169999997</v>
      </c>
      <c r="AO12">
        <v>0.11360603599999999</v>
      </c>
      <c r="AP12">
        <v>37.044539538999999</v>
      </c>
      <c r="AQ12">
        <v>35.194118375000002</v>
      </c>
      <c r="AR12">
        <v>38.992251348000003</v>
      </c>
      <c r="AS12">
        <v>1.1737289807</v>
      </c>
      <c r="AT12">
        <v>0.962475254</v>
      </c>
      <c r="AU12">
        <v>1.4313507951</v>
      </c>
      <c r="AV12" t="s">
        <v>28</v>
      </c>
      <c r="AW12" t="s">
        <v>28</v>
      </c>
      <c r="AX12" t="s">
        <v>28</v>
      </c>
      <c r="AY12" t="s">
        <v>28</v>
      </c>
      <c r="AZ12" t="s">
        <v>28</v>
      </c>
      <c r="BA12" t="s">
        <v>28</v>
      </c>
      <c r="BB12" t="s">
        <v>28</v>
      </c>
      <c r="BC12" t="s">
        <v>28</v>
      </c>
      <c r="BD12" t="s">
        <v>28</v>
      </c>
      <c r="BE12" t="s">
        <v>28</v>
      </c>
      <c r="BF12" t="s">
        <v>28</v>
      </c>
      <c r="BG12" t="s">
        <v>28</v>
      </c>
      <c r="BH12" t="s">
        <v>28</v>
      </c>
      <c r="BI12" t="s">
        <v>28</v>
      </c>
      <c r="BJ12" t="s">
        <v>28</v>
      </c>
      <c r="BK12" t="s">
        <v>28</v>
      </c>
      <c r="BL12" t="s">
        <v>28</v>
      </c>
      <c r="BM12" t="s">
        <v>28</v>
      </c>
      <c r="BN12" s="6" t="s">
        <v>28</v>
      </c>
      <c r="BO12" s="6" t="s">
        <v>28</v>
      </c>
      <c r="BP12" s="6" t="s">
        <v>28</v>
      </c>
      <c r="BQ12" s="6" t="s">
        <v>28</v>
      </c>
      <c r="BR12" s="12" t="s">
        <v>28</v>
      </c>
      <c r="BS12" s="12" t="s">
        <v>28</v>
      </c>
      <c r="BT12" s="12" t="s">
        <v>28</v>
      </c>
      <c r="BU12" s="12" t="s">
        <v>28</v>
      </c>
      <c r="BV12" t="s">
        <v>28</v>
      </c>
      <c r="BW12">
        <v>792</v>
      </c>
      <c r="BX12">
        <v>970</v>
      </c>
      <c r="BY12">
        <v>1463</v>
      </c>
    </row>
    <row r="13" spans="1:77" x14ac:dyDescent="0.3">
      <c r="A13" t="s">
        <v>40</v>
      </c>
      <c r="B13">
        <v>730</v>
      </c>
      <c r="C13" s="6">
        <v>32160</v>
      </c>
      <c r="D13" s="103">
        <v>36.859599568</v>
      </c>
      <c r="E13" s="21">
        <v>29.796872977</v>
      </c>
      <c r="F13" s="21">
        <v>45.596398030000003</v>
      </c>
      <c r="G13" s="21">
        <v>0.39904643179999999</v>
      </c>
      <c r="H13" s="21">
        <v>22.699004975000001</v>
      </c>
      <c r="I13" s="21">
        <v>21.110690442999999</v>
      </c>
      <c r="J13" s="21">
        <v>24.406820243999999</v>
      </c>
      <c r="K13" s="21">
        <v>1.0958443303000001</v>
      </c>
      <c r="L13" s="21">
        <v>0.8858678525</v>
      </c>
      <c r="M13" s="21">
        <v>1.3555913479999999</v>
      </c>
      <c r="N13" s="24" t="s">
        <v>28</v>
      </c>
      <c r="O13" t="s">
        <v>28</v>
      </c>
      <c r="P13" t="s">
        <v>28</v>
      </c>
      <c r="Q13" t="s">
        <v>28</v>
      </c>
      <c r="R13" t="s">
        <v>28</v>
      </c>
      <c r="S13">
        <v>727</v>
      </c>
      <c r="T13">
        <v>33565</v>
      </c>
      <c r="U13" s="103">
        <v>35.842124431999999</v>
      </c>
      <c r="V13">
        <v>28.940451791000001</v>
      </c>
      <c r="W13">
        <v>44.389696921999999</v>
      </c>
      <c r="X13" s="4">
        <v>0.2038220382</v>
      </c>
      <c r="Y13">
        <v>21.659466706</v>
      </c>
      <c r="Z13">
        <v>20.140879983000001</v>
      </c>
      <c r="AA13">
        <v>23.292552183000002</v>
      </c>
      <c r="AB13">
        <v>1.1487459027</v>
      </c>
      <c r="AC13">
        <v>0.92754617490000002</v>
      </c>
      <c r="AD13">
        <v>1.4226969877</v>
      </c>
      <c r="AE13" t="s">
        <v>28</v>
      </c>
      <c r="AF13" t="s">
        <v>28</v>
      </c>
      <c r="AG13" t="s">
        <v>28</v>
      </c>
      <c r="AH13" t="s">
        <v>28</v>
      </c>
      <c r="AI13" t="s">
        <v>28</v>
      </c>
      <c r="AJ13">
        <v>1237</v>
      </c>
      <c r="AK13">
        <v>38900</v>
      </c>
      <c r="AL13" s="103">
        <v>44.445075363999997</v>
      </c>
      <c r="AM13">
        <v>36.282719753000002</v>
      </c>
      <c r="AN13">
        <v>54.443678355000003</v>
      </c>
      <c r="AO13" s="4">
        <v>0.1045821388</v>
      </c>
      <c r="AP13">
        <v>31.799485861000001</v>
      </c>
      <c r="AQ13">
        <v>30.075877324</v>
      </c>
      <c r="AR13">
        <v>33.621872111999998</v>
      </c>
      <c r="AS13">
        <v>1.1829728608000001</v>
      </c>
      <c r="AT13">
        <v>0.96571942860000004</v>
      </c>
      <c r="AU13">
        <v>1.4491007925999999</v>
      </c>
      <c r="AV13" t="s">
        <v>28</v>
      </c>
      <c r="AW13" t="s">
        <v>28</v>
      </c>
      <c r="AX13" t="s">
        <v>28</v>
      </c>
      <c r="AY13" t="s">
        <v>28</v>
      </c>
      <c r="AZ13" t="s">
        <v>28</v>
      </c>
      <c r="BA13" t="s">
        <v>28</v>
      </c>
      <c r="BB13" t="s">
        <v>28</v>
      </c>
      <c r="BC13" t="s">
        <v>28</v>
      </c>
      <c r="BD13" t="s">
        <v>28</v>
      </c>
      <c r="BE13" t="s">
        <v>28</v>
      </c>
      <c r="BF13" t="s">
        <v>28</v>
      </c>
      <c r="BG13" t="s">
        <v>28</v>
      </c>
      <c r="BH13" t="s">
        <v>28</v>
      </c>
      <c r="BI13" t="s">
        <v>28</v>
      </c>
      <c r="BJ13" t="s">
        <v>28</v>
      </c>
      <c r="BK13" t="s">
        <v>28</v>
      </c>
      <c r="BL13" t="s">
        <v>28</v>
      </c>
      <c r="BM13" t="s">
        <v>28</v>
      </c>
      <c r="BN13" s="6" t="s">
        <v>28</v>
      </c>
      <c r="BO13" s="6" t="s">
        <v>28</v>
      </c>
      <c r="BP13" s="6" t="s">
        <v>28</v>
      </c>
      <c r="BQ13" s="6" t="s">
        <v>28</v>
      </c>
      <c r="BR13" s="12" t="s">
        <v>28</v>
      </c>
      <c r="BS13" s="12" t="s">
        <v>28</v>
      </c>
      <c r="BT13" s="12" t="s">
        <v>28</v>
      </c>
      <c r="BU13" s="12" t="s">
        <v>28</v>
      </c>
      <c r="BV13" t="s">
        <v>28</v>
      </c>
      <c r="BW13">
        <v>730</v>
      </c>
      <c r="BX13">
        <v>727</v>
      </c>
      <c r="BY13">
        <v>1237</v>
      </c>
    </row>
    <row r="14" spans="1:77" x14ac:dyDescent="0.3">
      <c r="A14" t="s">
        <v>41</v>
      </c>
      <c r="B14">
        <v>1493</v>
      </c>
      <c r="C14" s="6">
        <v>46646</v>
      </c>
      <c r="D14" s="103">
        <v>37.185168714</v>
      </c>
      <c r="E14" s="21">
        <v>30.378551268999999</v>
      </c>
      <c r="F14" s="21">
        <v>45.516876695000001</v>
      </c>
      <c r="G14" s="21">
        <v>0.33078145399999997</v>
      </c>
      <c r="H14" s="21">
        <v>32.007031685000001</v>
      </c>
      <c r="I14" s="21">
        <v>30.423978705</v>
      </c>
      <c r="J14" s="21">
        <v>33.672455771000003</v>
      </c>
      <c r="K14" s="21">
        <v>1.1055235755999999</v>
      </c>
      <c r="L14" s="21">
        <v>0.90316128129999995</v>
      </c>
      <c r="M14" s="21">
        <v>1.3532271604999999</v>
      </c>
      <c r="N14" s="24" t="s">
        <v>457</v>
      </c>
      <c r="O14">
        <v>1.0313637100999999</v>
      </c>
      <c r="P14">
        <v>0.87981935590000004</v>
      </c>
      <c r="Q14">
        <v>1.2090107990000001</v>
      </c>
      <c r="R14" s="4">
        <v>0.70330269820000002</v>
      </c>
      <c r="S14">
        <v>1576</v>
      </c>
      <c r="T14">
        <v>50712</v>
      </c>
      <c r="U14" s="103">
        <v>35.930614114000001</v>
      </c>
      <c r="V14">
        <v>29.431743242</v>
      </c>
      <c r="W14">
        <v>43.864511184000001</v>
      </c>
      <c r="X14">
        <v>0.16560349529999999</v>
      </c>
      <c r="Y14">
        <v>31.077457012</v>
      </c>
      <c r="Z14">
        <v>29.580398286000001</v>
      </c>
      <c r="AA14">
        <v>32.650281614999997</v>
      </c>
      <c r="AB14">
        <v>1.1515820113999999</v>
      </c>
      <c r="AC14">
        <v>0.94329214569999997</v>
      </c>
      <c r="AD14">
        <v>1.4058646995999999</v>
      </c>
      <c r="AE14" t="s">
        <v>45</v>
      </c>
      <c r="AF14">
        <v>0.9690077439</v>
      </c>
      <c r="AG14">
        <v>0.82823680310000003</v>
      </c>
      <c r="AH14">
        <v>1.133704762</v>
      </c>
      <c r="AI14" s="4">
        <v>0.69425207560000002</v>
      </c>
      <c r="AJ14">
        <v>2408</v>
      </c>
      <c r="AK14">
        <v>58751</v>
      </c>
      <c r="AL14" s="103">
        <v>43.999662231000002</v>
      </c>
      <c r="AM14">
        <v>36.301587529999999</v>
      </c>
      <c r="AN14">
        <v>53.330182180000001</v>
      </c>
      <c r="AO14">
        <v>0.1074468271</v>
      </c>
      <c r="AP14">
        <v>40.986536399000002</v>
      </c>
      <c r="AQ14">
        <v>39.381751459</v>
      </c>
      <c r="AR14">
        <v>42.656715452999997</v>
      </c>
      <c r="AS14">
        <v>1.1711175170999999</v>
      </c>
      <c r="AT14">
        <v>0.96622162300000003</v>
      </c>
      <c r="AU14">
        <v>1.4194634089</v>
      </c>
      <c r="AV14" t="s">
        <v>240</v>
      </c>
      <c r="AW14">
        <v>0.97914327479999996</v>
      </c>
      <c r="AX14">
        <v>0.84179914030000003</v>
      </c>
      <c r="AY14">
        <v>1.1388958562</v>
      </c>
      <c r="AZ14" s="4">
        <v>0.78459652950000003</v>
      </c>
      <c r="BA14" t="s">
        <v>241</v>
      </c>
      <c r="BB14">
        <v>0.92543258799999994</v>
      </c>
      <c r="BC14">
        <v>1.0317084621999999</v>
      </c>
      <c r="BD14">
        <v>0.53660508490000003</v>
      </c>
      <c r="BE14">
        <v>1.9836233031999999</v>
      </c>
      <c r="BF14" t="s">
        <v>237</v>
      </c>
      <c r="BG14">
        <v>0.58422768800000002</v>
      </c>
      <c r="BH14">
        <v>0.82936595719999995</v>
      </c>
      <c r="BI14">
        <v>0.42434733569999999</v>
      </c>
      <c r="BJ14">
        <v>1.6209548950999999</v>
      </c>
      <c r="BK14" t="s">
        <v>28</v>
      </c>
      <c r="BL14" t="s">
        <v>28</v>
      </c>
      <c r="BM14" t="s">
        <v>28</v>
      </c>
      <c r="BN14" s="6" t="s">
        <v>28</v>
      </c>
      <c r="BO14" s="6" t="s">
        <v>28</v>
      </c>
      <c r="BP14" s="6" t="s">
        <v>28</v>
      </c>
      <c r="BQ14" s="6" t="s">
        <v>28</v>
      </c>
      <c r="BR14" s="12" t="s">
        <v>28</v>
      </c>
      <c r="BS14" s="12" t="s">
        <v>28</v>
      </c>
      <c r="BT14" s="12" t="s">
        <v>28</v>
      </c>
      <c r="BU14" s="12" t="s">
        <v>28</v>
      </c>
      <c r="BV14" t="s">
        <v>28</v>
      </c>
      <c r="BW14">
        <v>1493</v>
      </c>
      <c r="BX14">
        <v>1576</v>
      </c>
      <c r="BY14">
        <v>2408</v>
      </c>
    </row>
    <row r="15" spans="1:77" x14ac:dyDescent="0.3">
      <c r="A15" t="s">
        <v>34</v>
      </c>
      <c r="B15">
        <v>1488</v>
      </c>
      <c r="C15" s="6">
        <v>51135</v>
      </c>
      <c r="D15" s="103">
        <v>36.700583303999998</v>
      </c>
      <c r="E15" s="21">
        <v>29.965588438000001</v>
      </c>
      <c r="F15" s="21">
        <v>44.949319705999997</v>
      </c>
      <c r="G15" s="21">
        <v>0.39922880319999998</v>
      </c>
      <c r="H15" s="21">
        <v>29.099442652</v>
      </c>
      <c r="I15" s="21">
        <v>27.657842479999999</v>
      </c>
      <c r="J15" s="21">
        <v>30.616182851000001</v>
      </c>
      <c r="K15" s="21">
        <v>1.0911167404</v>
      </c>
      <c r="L15" s="21">
        <v>0.89088380180000004</v>
      </c>
      <c r="M15" s="21">
        <v>1.3363535613999999</v>
      </c>
      <c r="N15" s="24" t="s">
        <v>28</v>
      </c>
      <c r="O15" t="s">
        <v>28</v>
      </c>
      <c r="P15" t="s">
        <v>28</v>
      </c>
      <c r="Q15" t="s">
        <v>28</v>
      </c>
      <c r="R15" t="s">
        <v>28</v>
      </c>
      <c r="S15">
        <v>1394</v>
      </c>
      <c r="T15">
        <v>53456</v>
      </c>
      <c r="U15" s="103">
        <v>33.958671041000002</v>
      </c>
      <c r="V15">
        <v>27.786669932999999</v>
      </c>
      <c r="W15">
        <v>41.501602804999997</v>
      </c>
      <c r="X15" s="4">
        <v>0.40793884279999998</v>
      </c>
      <c r="Y15">
        <v>26.077521699999998</v>
      </c>
      <c r="Z15">
        <v>24.743896563</v>
      </c>
      <c r="AA15">
        <v>27.483025411</v>
      </c>
      <c r="AB15">
        <v>1.088380916</v>
      </c>
      <c r="AC15">
        <v>0.89056727920000001</v>
      </c>
      <c r="AD15">
        <v>1.3301331028000001</v>
      </c>
      <c r="AE15" t="s">
        <v>28</v>
      </c>
      <c r="AF15" t="s">
        <v>28</v>
      </c>
      <c r="AG15" t="s">
        <v>28</v>
      </c>
      <c r="AH15" t="s">
        <v>28</v>
      </c>
      <c r="AI15" t="s">
        <v>28</v>
      </c>
      <c r="AJ15">
        <v>2376</v>
      </c>
      <c r="AK15">
        <v>59343</v>
      </c>
      <c r="AL15" s="103">
        <v>44.827794914999998</v>
      </c>
      <c r="AM15">
        <v>36.976537329000003</v>
      </c>
      <c r="AN15">
        <v>54.346116270000003</v>
      </c>
      <c r="AO15" s="4">
        <v>7.2223422800000006E-2</v>
      </c>
      <c r="AP15">
        <v>40.038420707</v>
      </c>
      <c r="AQ15">
        <v>38.460447000999999</v>
      </c>
      <c r="AR15">
        <v>41.681136275999997</v>
      </c>
      <c r="AS15">
        <v>1.1931595202</v>
      </c>
      <c r="AT15">
        <v>0.98418643210000001</v>
      </c>
      <c r="AU15">
        <v>1.4465040303000001</v>
      </c>
      <c r="AV15" t="s">
        <v>28</v>
      </c>
      <c r="AW15" t="s">
        <v>28</v>
      </c>
      <c r="AX15" t="s">
        <v>28</v>
      </c>
      <c r="AY15" t="s">
        <v>28</v>
      </c>
      <c r="AZ15" t="s">
        <v>28</v>
      </c>
      <c r="BA15" t="s">
        <v>28</v>
      </c>
      <c r="BB15" t="s">
        <v>28</v>
      </c>
      <c r="BC15" t="s">
        <v>28</v>
      </c>
      <c r="BD15" t="s">
        <v>28</v>
      </c>
      <c r="BE15" t="s">
        <v>28</v>
      </c>
      <c r="BF15" t="s">
        <v>28</v>
      </c>
      <c r="BG15" t="s">
        <v>28</v>
      </c>
      <c r="BH15" t="s">
        <v>28</v>
      </c>
      <c r="BI15" t="s">
        <v>28</v>
      </c>
      <c r="BJ15" t="s">
        <v>28</v>
      </c>
      <c r="BK15" t="s">
        <v>28</v>
      </c>
      <c r="BL15" t="s">
        <v>28</v>
      </c>
      <c r="BM15" t="s">
        <v>28</v>
      </c>
      <c r="BN15" s="6" t="s">
        <v>28</v>
      </c>
      <c r="BO15" s="6" t="s">
        <v>28</v>
      </c>
      <c r="BP15" s="6" t="s">
        <v>28</v>
      </c>
      <c r="BQ15" s="6" t="s">
        <v>28</v>
      </c>
      <c r="BR15" s="12" t="s">
        <v>28</v>
      </c>
      <c r="BS15" s="12" t="s">
        <v>28</v>
      </c>
      <c r="BT15" s="12" t="s">
        <v>28</v>
      </c>
      <c r="BU15" s="12" t="s">
        <v>28</v>
      </c>
      <c r="BV15" t="s">
        <v>28</v>
      </c>
      <c r="BW15">
        <v>1488</v>
      </c>
      <c r="BX15">
        <v>1394</v>
      </c>
      <c r="BY15">
        <v>2376</v>
      </c>
    </row>
    <row r="16" spans="1:77" x14ac:dyDescent="0.3">
      <c r="A16" t="s">
        <v>35</v>
      </c>
      <c r="B16">
        <v>1528</v>
      </c>
      <c r="C16" s="6">
        <v>51955</v>
      </c>
      <c r="D16" s="103">
        <v>37.927955593999997</v>
      </c>
      <c r="E16" s="21">
        <v>30.981795515999998</v>
      </c>
      <c r="F16" s="21">
        <v>46.431454072000001</v>
      </c>
      <c r="G16" s="21">
        <v>0.2445787254</v>
      </c>
      <c r="H16" s="21">
        <v>29.410066403999998</v>
      </c>
      <c r="I16" s="21">
        <v>27.971797481999999</v>
      </c>
      <c r="J16" s="21">
        <v>30.92228901</v>
      </c>
      <c r="K16" s="21">
        <v>1.1276067995000001</v>
      </c>
      <c r="L16" s="21">
        <v>0.92109587079999999</v>
      </c>
      <c r="M16" s="21">
        <v>1.3804177552000001</v>
      </c>
      <c r="N16" s="24" t="s">
        <v>28</v>
      </c>
      <c r="O16" t="s">
        <v>28</v>
      </c>
      <c r="P16" t="s">
        <v>28</v>
      </c>
      <c r="Q16" t="s">
        <v>28</v>
      </c>
      <c r="R16" t="s">
        <v>28</v>
      </c>
      <c r="S16">
        <v>1710</v>
      </c>
      <c r="T16">
        <v>59523</v>
      </c>
      <c r="U16" s="103">
        <v>35.526358625999997</v>
      </c>
      <c r="V16">
        <v>29.086823944999999</v>
      </c>
      <c r="W16">
        <v>43.391542493000003</v>
      </c>
      <c r="X16" s="4">
        <v>0.20326759899999999</v>
      </c>
      <c r="Y16">
        <v>28.728390705999999</v>
      </c>
      <c r="Z16">
        <v>27.398518600999999</v>
      </c>
      <c r="AA16">
        <v>30.122812279000001</v>
      </c>
      <c r="AB16">
        <v>1.1386255573999999</v>
      </c>
      <c r="AC16">
        <v>0.93223742620000005</v>
      </c>
      <c r="AD16">
        <v>1.3907059764</v>
      </c>
      <c r="AE16" t="s">
        <v>28</v>
      </c>
      <c r="AF16" t="s">
        <v>28</v>
      </c>
      <c r="AG16" t="s">
        <v>28</v>
      </c>
      <c r="AH16" t="s">
        <v>28</v>
      </c>
      <c r="AI16" t="s">
        <v>28</v>
      </c>
      <c r="AJ16">
        <v>2539</v>
      </c>
      <c r="AK16">
        <v>61329</v>
      </c>
      <c r="AL16" s="103">
        <v>46.172887494999998</v>
      </c>
      <c r="AM16">
        <v>38.129074443</v>
      </c>
      <c r="AN16">
        <v>55.913645184000003</v>
      </c>
      <c r="AO16" s="4">
        <v>3.4769698000000002E-2</v>
      </c>
      <c r="AP16">
        <v>41.399664107</v>
      </c>
      <c r="AQ16">
        <v>39.820255328000002</v>
      </c>
      <c r="AR16">
        <v>43.041717689000002</v>
      </c>
      <c r="AS16">
        <v>1.2289611923999999</v>
      </c>
      <c r="AT16">
        <v>1.0148629494999999</v>
      </c>
      <c r="AU16">
        <v>1.4882261817</v>
      </c>
      <c r="AV16" t="s">
        <v>28</v>
      </c>
      <c r="AW16" t="s">
        <v>28</v>
      </c>
      <c r="AX16" t="s">
        <v>28</v>
      </c>
      <c r="AY16" t="s">
        <v>28</v>
      </c>
      <c r="AZ16" t="s">
        <v>28</v>
      </c>
      <c r="BA16" t="s">
        <v>28</v>
      </c>
      <c r="BB16" t="s">
        <v>28</v>
      </c>
      <c r="BC16" t="s">
        <v>28</v>
      </c>
      <c r="BD16" t="s">
        <v>28</v>
      </c>
      <c r="BE16" t="s">
        <v>28</v>
      </c>
      <c r="BF16" t="s">
        <v>28</v>
      </c>
      <c r="BG16" t="s">
        <v>28</v>
      </c>
      <c r="BH16" t="s">
        <v>28</v>
      </c>
      <c r="BI16" t="s">
        <v>28</v>
      </c>
      <c r="BJ16" t="s">
        <v>28</v>
      </c>
      <c r="BK16" t="s">
        <v>28</v>
      </c>
      <c r="BL16" t="s">
        <v>28</v>
      </c>
      <c r="BM16" t="s">
        <v>28</v>
      </c>
      <c r="BN16" s="6" t="s">
        <v>28</v>
      </c>
      <c r="BO16" s="6" t="s">
        <v>28</v>
      </c>
      <c r="BP16" s="6" t="s">
        <v>28</v>
      </c>
      <c r="BQ16" s="6" t="s">
        <v>28</v>
      </c>
      <c r="BR16" s="12" t="s">
        <v>28</v>
      </c>
      <c r="BS16" s="12" t="s">
        <v>28</v>
      </c>
      <c r="BT16" s="12" t="s">
        <v>28</v>
      </c>
      <c r="BU16" s="12" t="s">
        <v>28</v>
      </c>
      <c r="BV16" t="s">
        <v>28</v>
      </c>
      <c r="BW16">
        <v>1528</v>
      </c>
      <c r="BX16">
        <v>1710</v>
      </c>
      <c r="BY16">
        <v>2539</v>
      </c>
    </row>
    <row r="17" spans="1:77" x14ac:dyDescent="0.3">
      <c r="A17" t="s">
        <v>36</v>
      </c>
      <c r="B17">
        <v>1396</v>
      </c>
      <c r="C17" s="6">
        <v>53669</v>
      </c>
      <c r="D17" s="103">
        <v>37.731578851999998</v>
      </c>
      <c r="E17" s="21">
        <v>30.745963656000001</v>
      </c>
      <c r="F17" s="21">
        <v>46.304355868000002</v>
      </c>
      <c r="G17" s="21">
        <v>0.2713322259</v>
      </c>
      <c r="H17" s="21">
        <v>26.011291435</v>
      </c>
      <c r="I17" s="21">
        <v>24.681981817</v>
      </c>
      <c r="J17" s="21">
        <v>27.412194333999999</v>
      </c>
      <c r="K17" s="21">
        <v>1.121768474</v>
      </c>
      <c r="L17" s="21">
        <v>0.91408453560000003</v>
      </c>
      <c r="M17" s="21">
        <v>1.3766390965999999</v>
      </c>
      <c r="N17" s="24" t="s">
        <v>28</v>
      </c>
      <c r="O17" t="s">
        <v>28</v>
      </c>
      <c r="P17" t="s">
        <v>28</v>
      </c>
      <c r="Q17" t="s">
        <v>28</v>
      </c>
      <c r="R17" t="s">
        <v>28</v>
      </c>
      <c r="S17">
        <v>1582</v>
      </c>
      <c r="T17">
        <v>59137</v>
      </c>
      <c r="U17" s="103">
        <v>34.569825960999999</v>
      </c>
      <c r="V17">
        <v>28.299296224999999</v>
      </c>
      <c r="W17">
        <v>42.229773399000003</v>
      </c>
      <c r="X17" s="4">
        <v>0.31536250069999999</v>
      </c>
      <c r="Y17">
        <v>26.751441568000001</v>
      </c>
      <c r="Z17">
        <v>25.465161317</v>
      </c>
      <c r="AA17">
        <v>28.102693599999998</v>
      </c>
      <c r="AB17">
        <v>1.1079685303</v>
      </c>
      <c r="AC17">
        <v>0.90699703499999995</v>
      </c>
      <c r="AD17">
        <v>1.3534710884000001</v>
      </c>
      <c r="AE17" t="s">
        <v>28</v>
      </c>
      <c r="AF17" t="s">
        <v>28</v>
      </c>
      <c r="AG17" t="s">
        <v>28</v>
      </c>
      <c r="AH17" t="s">
        <v>28</v>
      </c>
      <c r="AI17" t="s">
        <v>28</v>
      </c>
      <c r="AJ17">
        <v>2368</v>
      </c>
      <c r="AK17">
        <v>60849</v>
      </c>
      <c r="AL17" s="103">
        <v>43.832534312</v>
      </c>
      <c r="AM17">
        <v>36.14791838</v>
      </c>
      <c r="AN17">
        <v>53.150807856</v>
      </c>
      <c r="AO17" s="4">
        <v>0.1170131217</v>
      </c>
      <c r="AP17">
        <v>38.916005192999997</v>
      </c>
      <c r="AQ17">
        <v>37.379730744</v>
      </c>
      <c r="AR17">
        <v>40.515419188000003</v>
      </c>
      <c r="AS17">
        <v>1.1666691548999999</v>
      </c>
      <c r="AT17">
        <v>0.96213148630000001</v>
      </c>
      <c r="AU17">
        <v>1.4146890901</v>
      </c>
      <c r="AV17" t="s">
        <v>28</v>
      </c>
      <c r="AW17" t="s">
        <v>28</v>
      </c>
      <c r="AX17" t="s">
        <v>28</v>
      </c>
      <c r="AY17" t="s">
        <v>28</v>
      </c>
      <c r="AZ17" t="s">
        <v>28</v>
      </c>
      <c r="BA17" t="s">
        <v>28</v>
      </c>
      <c r="BB17" t="s">
        <v>28</v>
      </c>
      <c r="BC17" t="s">
        <v>28</v>
      </c>
      <c r="BD17" t="s">
        <v>28</v>
      </c>
      <c r="BE17" t="s">
        <v>28</v>
      </c>
      <c r="BF17" t="s">
        <v>28</v>
      </c>
      <c r="BG17" t="s">
        <v>28</v>
      </c>
      <c r="BH17" t="s">
        <v>28</v>
      </c>
      <c r="BI17" t="s">
        <v>28</v>
      </c>
      <c r="BJ17" t="s">
        <v>28</v>
      </c>
      <c r="BK17" t="s">
        <v>28</v>
      </c>
      <c r="BL17" t="s">
        <v>28</v>
      </c>
      <c r="BM17" t="s">
        <v>28</v>
      </c>
      <c r="BN17" s="6" t="s">
        <v>28</v>
      </c>
      <c r="BO17" s="6" t="s">
        <v>28</v>
      </c>
      <c r="BP17" s="6" t="s">
        <v>28</v>
      </c>
      <c r="BQ17" s="6" t="s">
        <v>28</v>
      </c>
      <c r="BR17" s="12" t="s">
        <v>28</v>
      </c>
      <c r="BS17" s="12" t="s">
        <v>28</v>
      </c>
      <c r="BT17" s="12" t="s">
        <v>28</v>
      </c>
      <c r="BU17" s="12" t="s">
        <v>28</v>
      </c>
      <c r="BV17" t="s">
        <v>28</v>
      </c>
      <c r="BW17">
        <v>1396</v>
      </c>
      <c r="BX17">
        <v>1582</v>
      </c>
      <c r="BY17">
        <v>2368</v>
      </c>
    </row>
    <row r="18" spans="1:77" x14ac:dyDescent="0.3">
      <c r="A18" t="s">
        <v>42</v>
      </c>
      <c r="B18">
        <v>1498</v>
      </c>
      <c r="C18" s="6">
        <v>57149</v>
      </c>
      <c r="D18" s="103">
        <v>38.412406810999997</v>
      </c>
      <c r="E18" s="21">
        <v>31.348810132000001</v>
      </c>
      <c r="F18" s="21">
        <v>47.067591747999998</v>
      </c>
      <c r="G18" s="21">
        <v>0.20026595850000001</v>
      </c>
      <c r="H18" s="21">
        <v>26.21218219</v>
      </c>
      <c r="I18" s="21">
        <v>24.917850849000001</v>
      </c>
      <c r="J18" s="21">
        <v>27.573746200999999</v>
      </c>
      <c r="K18" s="21">
        <v>1.1420096450999999</v>
      </c>
      <c r="L18" s="21">
        <v>0.93200729930000004</v>
      </c>
      <c r="M18" s="21">
        <v>1.3993302739</v>
      </c>
      <c r="N18" s="24" t="s">
        <v>28</v>
      </c>
      <c r="O18" t="s">
        <v>28</v>
      </c>
      <c r="P18" t="s">
        <v>28</v>
      </c>
      <c r="Q18" t="s">
        <v>28</v>
      </c>
      <c r="R18" t="s">
        <v>28</v>
      </c>
      <c r="S18">
        <v>1579</v>
      </c>
      <c r="T18">
        <v>61956</v>
      </c>
      <c r="U18" s="103">
        <v>33.968960588999998</v>
      </c>
      <c r="V18">
        <v>27.786639129000001</v>
      </c>
      <c r="W18">
        <v>41.526802795000002</v>
      </c>
      <c r="X18" s="4">
        <v>0.40697456900000001</v>
      </c>
      <c r="Y18">
        <v>25.485828652999999</v>
      </c>
      <c r="Z18">
        <v>24.259267323</v>
      </c>
      <c r="AA18">
        <v>26.774405568999999</v>
      </c>
      <c r="AB18">
        <v>1.0887106977000001</v>
      </c>
      <c r="AC18">
        <v>0.89056629200000004</v>
      </c>
      <c r="AD18">
        <v>1.3309407664999999</v>
      </c>
      <c r="AE18" t="s">
        <v>28</v>
      </c>
      <c r="AF18" t="s">
        <v>28</v>
      </c>
      <c r="AG18" t="s">
        <v>28</v>
      </c>
      <c r="AH18" t="s">
        <v>28</v>
      </c>
      <c r="AI18" t="s">
        <v>28</v>
      </c>
      <c r="AJ18">
        <v>2381</v>
      </c>
      <c r="AK18">
        <v>65198</v>
      </c>
      <c r="AL18" s="103">
        <v>43.111596718000001</v>
      </c>
      <c r="AM18">
        <v>35.508233154000003</v>
      </c>
      <c r="AN18">
        <v>52.343065439999997</v>
      </c>
      <c r="AO18" s="4">
        <v>0.16463661439999999</v>
      </c>
      <c r="AP18">
        <v>36.519525139000002</v>
      </c>
      <c r="AQ18">
        <v>35.081718195000001</v>
      </c>
      <c r="AR18">
        <v>38.016259892000001</v>
      </c>
      <c r="AS18">
        <v>1.1474803111</v>
      </c>
      <c r="AT18">
        <v>0.94510529710000002</v>
      </c>
      <c r="AU18">
        <v>1.3931898048</v>
      </c>
      <c r="AV18" t="s">
        <v>28</v>
      </c>
      <c r="AW18" t="s">
        <v>28</v>
      </c>
      <c r="AX18" t="s">
        <v>28</v>
      </c>
      <c r="AY18" t="s">
        <v>28</v>
      </c>
      <c r="AZ18" t="s">
        <v>28</v>
      </c>
      <c r="BA18" t="s">
        <v>28</v>
      </c>
      <c r="BB18" t="s">
        <v>28</v>
      </c>
      <c r="BC18" t="s">
        <v>28</v>
      </c>
      <c r="BD18" t="s">
        <v>28</v>
      </c>
      <c r="BE18" t="s">
        <v>28</v>
      </c>
      <c r="BF18" t="s">
        <v>28</v>
      </c>
      <c r="BG18" t="s">
        <v>28</v>
      </c>
      <c r="BH18" t="s">
        <v>28</v>
      </c>
      <c r="BI18" t="s">
        <v>28</v>
      </c>
      <c r="BJ18" t="s">
        <v>28</v>
      </c>
      <c r="BK18" t="s">
        <v>28</v>
      </c>
      <c r="BL18" t="s">
        <v>28</v>
      </c>
      <c r="BM18" t="s">
        <v>28</v>
      </c>
      <c r="BN18" s="6" t="s">
        <v>28</v>
      </c>
      <c r="BO18" s="6" t="s">
        <v>28</v>
      </c>
      <c r="BP18" s="6" t="s">
        <v>28</v>
      </c>
      <c r="BQ18" s="6" t="s">
        <v>28</v>
      </c>
      <c r="BR18" s="12" t="s">
        <v>28</v>
      </c>
      <c r="BS18" s="12" t="s">
        <v>28</v>
      </c>
      <c r="BT18" s="12" t="s">
        <v>28</v>
      </c>
      <c r="BU18" s="12" t="s">
        <v>28</v>
      </c>
      <c r="BV18" t="s">
        <v>28</v>
      </c>
      <c r="BW18">
        <v>1498</v>
      </c>
      <c r="BX18">
        <v>1579</v>
      </c>
      <c r="BY18">
        <v>2381</v>
      </c>
    </row>
    <row r="19" spans="1:77" x14ac:dyDescent="0.3">
      <c r="A19" t="s">
        <v>43</v>
      </c>
      <c r="B19">
        <v>12093</v>
      </c>
      <c r="C19" s="6">
        <v>431379</v>
      </c>
      <c r="D19" s="103">
        <v>33.635798942999998</v>
      </c>
      <c r="E19" s="21">
        <v>27.885122359</v>
      </c>
      <c r="F19" s="21">
        <v>40.572422668000002</v>
      </c>
      <c r="G19" s="21" t="s">
        <v>28</v>
      </c>
      <c r="H19" s="21">
        <v>28.033353501000001</v>
      </c>
      <c r="I19" s="21">
        <v>27.538140943999998</v>
      </c>
      <c r="J19" s="21">
        <v>28.537471361000001</v>
      </c>
      <c r="K19" s="21" t="s">
        <v>28</v>
      </c>
      <c r="L19" s="21" t="s">
        <v>28</v>
      </c>
      <c r="M19" s="21" t="s">
        <v>28</v>
      </c>
      <c r="N19" s="24" t="s">
        <v>28</v>
      </c>
      <c r="O19" t="s">
        <v>28</v>
      </c>
      <c r="P19" t="s">
        <v>28</v>
      </c>
      <c r="Q19" t="s">
        <v>28</v>
      </c>
      <c r="R19" t="s">
        <v>28</v>
      </c>
      <c r="S19">
        <v>12769</v>
      </c>
      <c r="T19">
        <v>469753</v>
      </c>
      <c r="U19" s="103">
        <v>31.201090116</v>
      </c>
      <c r="V19">
        <v>25.903507308999998</v>
      </c>
      <c r="W19">
        <v>37.582093141999998</v>
      </c>
      <c r="X19" t="s">
        <v>28</v>
      </c>
      <c r="Y19">
        <v>27.18237031</v>
      </c>
      <c r="Z19">
        <v>26.714962420999999</v>
      </c>
      <c r="AA19">
        <v>27.657956017</v>
      </c>
      <c r="AB19" t="s">
        <v>28</v>
      </c>
      <c r="AC19" t="s">
        <v>28</v>
      </c>
      <c r="AD19" t="s">
        <v>28</v>
      </c>
      <c r="AE19" t="s">
        <v>28</v>
      </c>
      <c r="AF19" t="s">
        <v>28</v>
      </c>
      <c r="AG19" t="s">
        <v>28</v>
      </c>
      <c r="AH19" t="s">
        <v>28</v>
      </c>
      <c r="AI19" t="s">
        <v>28</v>
      </c>
      <c r="AJ19">
        <v>18908</v>
      </c>
      <c r="AK19">
        <v>503265</v>
      </c>
      <c r="AL19" s="103">
        <v>37.570663566999997</v>
      </c>
      <c r="AM19">
        <v>37.038943928000002</v>
      </c>
      <c r="AN19">
        <v>38.110016409000004</v>
      </c>
      <c r="AO19" t="s">
        <v>28</v>
      </c>
      <c r="AP19">
        <v>37.570663566999997</v>
      </c>
      <c r="AQ19">
        <v>37.038943928000002</v>
      </c>
      <c r="AR19">
        <v>38.110016409000004</v>
      </c>
      <c r="AS19" t="s">
        <v>28</v>
      </c>
      <c r="AT19" t="s">
        <v>28</v>
      </c>
      <c r="AU19" t="s">
        <v>28</v>
      </c>
      <c r="AV19" t="s">
        <v>28</v>
      </c>
      <c r="AW19" t="s">
        <v>28</v>
      </c>
      <c r="AX19" t="s">
        <v>28</v>
      </c>
      <c r="AY19" t="s">
        <v>28</v>
      </c>
      <c r="AZ19" t="s">
        <v>28</v>
      </c>
      <c r="BA19" t="s">
        <v>28</v>
      </c>
      <c r="BB19" t="s">
        <v>28</v>
      </c>
      <c r="BC19" t="s">
        <v>28</v>
      </c>
      <c r="BD19" t="s">
        <v>28</v>
      </c>
      <c r="BE19" t="s">
        <v>28</v>
      </c>
      <c r="BF19" t="s">
        <v>28</v>
      </c>
      <c r="BG19" t="s">
        <v>28</v>
      </c>
      <c r="BH19" t="s">
        <v>28</v>
      </c>
      <c r="BI19" t="s">
        <v>28</v>
      </c>
      <c r="BJ19" t="s">
        <v>28</v>
      </c>
      <c r="BK19" t="s">
        <v>28</v>
      </c>
      <c r="BL19" t="s">
        <v>28</v>
      </c>
      <c r="BM19" t="s">
        <v>28</v>
      </c>
      <c r="BN19" s="6" t="s">
        <v>28</v>
      </c>
      <c r="BO19" s="6" t="s">
        <v>28</v>
      </c>
      <c r="BP19" s="6" t="s">
        <v>28</v>
      </c>
      <c r="BQ19" s="6" t="s">
        <v>28</v>
      </c>
      <c r="BR19" s="12" t="s">
        <v>28</v>
      </c>
      <c r="BS19" s="12" t="s">
        <v>28</v>
      </c>
      <c r="BT19" s="12" t="s">
        <v>28</v>
      </c>
      <c r="BU19" s="12" t="s">
        <v>28</v>
      </c>
      <c r="BV19" t="s">
        <v>28</v>
      </c>
      <c r="BW19">
        <v>12093</v>
      </c>
      <c r="BX19">
        <v>12769</v>
      </c>
      <c r="BY19">
        <v>18908</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2" t="s">
        <v>431</v>
      </c>
      <c r="B1" s="61"/>
      <c r="C1" s="61"/>
      <c r="D1" s="61"/>
      <c r="E1" s="61"/>
      <c r="F1" s="61"/>
      <c r="G1" s="61"/>
      <c r="H1" s="61"/>
      <c r="I1" s="61"/>
      <c r="J1" s="61"/>
      <c r="K1" s="61"/>
      <c r="L1" s="61"/>
    </row>
    <row r="2" spans="1:16" s="62" customFormat="1" ht="18.899999999999999" customHeight="1" x14ac:dyDescent="0.3">
      <c r="A2" s="1" t="s">
        <v>423</v>
      </c>
      <c r="B2" s="63"/>
      <c r="C2" s="63"/>
      <c r="D2" s="63"/>
      <c r="E2" s="63"/>
      <c r="F2" s="63"/>
      <c r="G2" s="63"/>
      <c r="H2" s="63"/>
      <c r="I2" s="63"/>
      <c r="J2" s="63"/>
      <c r="K2" s="61"/>
      <c r="L2" s="61"/>
    </row>
    <row r="3" spans="1:16" s="66" customFormat="1" ht="54" customHeight="1" x14ac:dyDescent="0.3">
      <c r="A3" s="105" t="s">
        <v>441</v>
      </c>
      <c r="B3" s="64" t="s">
        <v>446</v>
      </c>
      <c r="C3" s="64" t="s">
        <v>449</v>
      </c>
      <c r="D3" s="64" t="s">
        <v>428</v>
      </c>
      <c r="E3" s="64" t="s">
        <v>447</v>
      </c>
      <c r="F3" s="64" t="s">
        <v>450</v>
      </c>
      <c r="G3" s="64" t="s">
        <v>429</v>
      </c>
      <c r="H3" s="64" t="s">
        <v>448</v>
      </c>
      <c r="I3" s="64" t="s">
        <v>451</v>
      </c>
      <c r="J3" s="65" t="s">
        <v>430</v>
      </c>
      <c r="O3" s="67"/>
      <c r="P3" s="67"/>
    </row>
    <row r="4" spans="1:16" s="62" customFormat="1" ht="18.899999999999999" customHeight="1" x14ac:dyDescent="0.3">
      <c r="A4" s="84" t="s">
        <v>281</v>
      </c>
      <c r="B4" s="69">
        <v>800</v>
      </c>
      <c r="C4" s="70">
        <v>31.152647975000001</v>
      </c>
      <c r="D4" s="70">
        <v>42.110914565999998</v>
      </c>
      <c r="E4" s="69">
        <v>825</v>
      </c>
      <c r="F4" s="70">
        <v>27.698505958999998</v>
      </c>
      <c r="G4" s="70">
        <v>35.564306895999998</v>
      </c>
      <c r="H4" s="69">
        <v>1355</v>
      </c>
      <c r="I4" s="70">
        <v>39.981115930000001</v>
      </c>
      <c r="J4" s="85">
        <v>47.576536742999998</v>
      </c>
    </row>
    <row r="5" spans="1:16" s="62" customFormat="1" ht="18.899999999999999" customHeight="1" x14ac:dyDescent="0.3">
      <c r="A5" s="84" t="s">
        <v>282</v>
      </c>
      <c r="B5" s="69">
        <v>509</v>
      </c>
      <c r="C5" s="70">
        <v>33.172575600000002</v>
      </c>
      <c r="D5" s="70">
        <v>43.234460577999997</v>
      </c>
      <c r="E5" s="69">
        <v>476</v>
      </c>
      <c r="F5" s="70">
        <v>29.191708574</v>
      </c>
      <c r="G5" s="70">
        <v>34.697586207999997</v>
      </c>
      <c r="H5" s="69">
        <v>824</v>
      </c>
      <c r="I5" s="70">
        <v>47.123413016000001</v>
      </c>
      <c r="J5" s="85">
        <v>48.792271006999997</v>
      </c>
    </row>
    <row r="6" spans="1:16" s="62" customFormat="1" ht="18.899999999999999" customHeight="1" x14ac:dyDescent="0.3">
      <c r="A6" s="84" t="s">
        <v>283</v>
      </c>
      <c r="B6" s="69">
        <v>600</v>
      </c>
      <c r="C6" s="70">
        <v>29.601855050000001</v>
      </c>
      <c r="D6" s="70">
        <v>40.920536771999998</v>
      </c>
      <c r="E6" s="69">
        <v>565</v>
      </c>
      <c r="F6" s="70">
        <v>24.750306641000002</v>
      </c>
      <c r="G6" s="70">
        <v>32.780222817999999</v>
      </c>
      <c r="H6" s="69">
        <v>908</v>
      </c>
      <c r="I6" s="70">
        <v>35.707263361000003</v>
      </c>
      <c r="J6" s="85">
        <v>43.046742473999998</v>
      </c>
    </row>
    <row r="7" spans="1:16" s="62" customFormat="1" ht="18.899999999999999" customHeight="1" x14ac:dyDescent="0.3">
      <c r="A7" s="84" t="s">
        <v>284</v>
      </c>
      <c r="B7" s="69">
        <v>747</v>
      </c>
      <c r="C7" s="70">
        <v>29.737261146000002</v>
      </c>
      <c r="D7" s="70">
        <v>40.251735087999997</v>
      </c>
      <c r="E7" s="69">
        <v>846</v>
      </c>
      <c r="F7" s="70">
        <v>30.530494405999999</v>
      </c>
      <c r="G7" s="70">
        <v>37.827925096999998</v>
      </c>
      <c r="H7" s="69">
        <v>1311</v>
      </c>
      <c r="I7" s="70">
        <v>44.800601442000001</v>
      </c>
      <c r="J7" s="85">
        <v>48.498385042000002</v>
      </c>
    </row>
    <row r="8" spans="1:16" s="62" customFormat="1" ht="18.899999999999999" customHeight="1" x14ac:dyDescent="0.3">
      <c r="A8" s="84" t="s">
        <v>285</v>
      </c>
      <c r="B8" s="69">
        <v>268</v>
      </c>
      <c r="C8" s="70">
        <v>23.063683305000001</v>
      </c>
      <c r="D8" s="70">
        <v>36.071607984000003</v>
      </c>
      <c r="E8" s="69">
        <v>330</v>
      </c>
      <c r="F8" s="70">
        <v>25.177386129999999</v>
      </c>
      <c r="G8" s="70">
        <v>36.938397447</v>
      </c>
      <c r="H8" s="69">
        <v>557</v>
      </c>
      <c r="I8" s="70">
        <v>38.87764361</v>
      </c>
      <c r="J8" s="85">
        <v>51.702343669000001</v>
      </c>
    </row>
    <row r="9" spans="1:16" s="62" customFormat="1" ht="18.899999999999999" customHeight="1" x14ac:dyDescent="0.3">
      <c r="A9" s="84" t="s">
        <v>286</v>
      </c>
      <c r="B9" s="69">
        <v>569</v>
      </c>
      <c r="C9" s="70">
        <v>23.500743433</v>
      </c>
      <c r="D9" s="70">
        <v>31.368800482000001</v>
      </c>
      <c r="E9" s="69">
        <v>688</v>
      </c>
      <c r="F9" s="70">
        <v>25.743685687999999</v>
      </c>
      <c r="G9" s="70">
        <v>32.972911729000003</v>
      </c>
      <c r="H9" s="69">
        <v>1146</v>
      </c>
      <c r="I9" s="70">
        <v>39.251952322000001</v>
      </c>
      <c r="J9" s="85">
        <v>44.608598247000003</v>
      </c>
    </row>
    <row r="10" spans="1:16" s="62" customFormat="1" ht="18.899999999999999" customHeight="1" x14ac:dyDescent="0.3">
      <c r="A10" s="84" t="s">
        <v>287</v>
      </c>
      <c r="B10" s="69">
        <v>653</v>
      </c>
      <c r="C10" s="70">
        <v>31.170938947</v>
      </c>
      <c r="D10" s="70">
        <v>39.668201969000002</v>
      </c>
      <c r="E10" s="69">
        <v>655</v>
      </c>
      <c r="F10" s="70">
        <v>29.828316407999999</v>
      </c>
      <c r="G10" s="70">
        <v>36.368988389000002</v>
      </c>
      <c r="H10" s="69">
        <v>890</v>
      </c>
      <c r="I10" s="70">
        <v>38.615064214</v>
      </c>
      <c r="J10" s="85">
        <v>43.393136552999998</v>
      </c>
    </row>
    <row r="11" spans="1:16" s="62" customFormat="1" ht="18.899999999999999" customHeight="1" x14ac:dyDescent="0.3">
      <c r="A11" s="84" t="s">
        <v>288</v>
      </c>
      <c r="B11" s="69">
        <v>1007</v>
      </c>
      <c r="C11" s="70">
        <v>28.070468862999999</v>
      </c>
      <c r="D11" s="70">
        <v>36.046448521999999</v>
      </c>
      <c r="E11" s="69">
        <v>1166</v>
      </c>
      <c r="F11" s="70">
        <v>30.30775629</v>
      </c>
      <c r="G11" s="70">
        <v>37.416939606</v>
      </c>
      <c r="H11" s="69">
        <v>1807</v>
      </c>
      <c r="I11" s="70">
        <v>44.632712542999997</v>
      </c>
      <c r="J11" s="85">
        <v>49.733636744000002</v>
      </c>
    </row>
    <row r="12" spans="1:16" s="62" customFormat="1" ht="18.899999999999999" customHeight="1" x14ac:dyDescent="0.3">
      <c r="A12" s="84" t="s">
        <v>289</v>
      </c>
      <c r="B12" s="69" t="s">
        <v>438</v>
      </c>
      <c r="C12" s="70" t="s">
        <v>438</v>
      </c>
      <c r="D12" s="70" t="s">
        <v>438</v>
      </c>
      <c r="E12" s="69">
        <v>244</v>
      </c>
      <c r="F12" s="70">
        <v>22.019673314999999</v>
      </c>
      <c r="G12" s="70">
        <v>32.865380430000002</v>
      </c>
      <c r="H12" s="69">
        <v>437</v>
      </c>
      <c r="I12" s="70">
        <v>36.691855584000002</v>
      </c>
      <c r="J12" s="85">
        <v>45.976810475000001</v>
      </c>
    </row>
    <row r="13" spans="1:16" s="62" customFormat="1" ht="18.899999999999999" customHeight="1" x14ac:dyDescent="0.3">
      <c r="A13" s="84" t="s">
        <v>290</v>
      </c>
      <c r="B13" s="69">
        <v>789</v>
      </c>
      <c r="C13" s="70">
        <v>32.976678090999997</v>
      </c>
      <c r="D13" s="70">
        <v>39.544539444999998</v>
      </c>
      <c r="E13" s="69">
        <v>763</v>
      </c>
      <c r="F13" s="70">
        <v>30.550550551000001</v>
      </c>
      <c r="G13" s="70">
        <v>36.270187086999996</v>
      </c>
      <c r="H13" s="69">
        <v>1095</v>
      </c>
      <c r="I13" s="70">
        <v>42.545751252999999</v>
      </c>
      <c r="J13" s="85">
        <v>47.333385073999999</v>
      </c>
    </row>
    <row r="14" spans="1:16" s="62" customFormat="1" ht="18.899999999999999" customHeight="1" x14ac:dyDescent="0.3">
      <c r="A14" s="84" t="s">
        <v>291</v>
      </c>
      <c r="B14" s="69">
        <v>482</v>
      </c>
      <c r="C14" s="70">
        <v>22.800378429999999</v>
      </c>
      <c r="D14" s="70">
        <v>32.639523386</v>
      </c>
      <c r="E14" s="69">
        <v>566</v>
      </c>
      <c r="F14" s="70">
        <v>25.248695186999999</v>
      </c>
      <c r="G14" s="70">
        <v>35.586667863000002</v>
      </c>
      <c r="H14" s="69">
        <v>832</v>
      </c>
      <c r="I14" s="70">
        <v>36.460844033000001</v>
      </c>
      <c r="J14" s="85">
        <v>45.170070813000002</v>
      </c>
    </row>
    <row r="15" spans="1:16" s="62" customFormat="1" ht="18.899999999999999" customHeight="1" x14ac:dyDescent="0.3">
      <c r="A15" s="84" t="s">
        <v>292</v>
      </c>
      <c r="B15" s="69">
        <v>297</v>
      </c>
      <c r="C15" s="70">
        <v>23.659682944</v>
      </c>
      <c r="D15" s="70">
        <v>34.953706052999998</v>
      </c>
      <c r="E15" s="69">
        <v>269</v>
      </c>
      <c r="F15" s="70">
        <v>19.543737285999999</v>
      </c>
      <c r="G15" s="70">
        <v>30.61729386</v>
      </c>
      <c r="H15" s="69">
        <v>459</v>
      </c>
      <c r="I15" s="70">
        <v>31.542056075000001</v>
      </c>
      <c r="J15" s="85">
        <v>44.651761225999998</v>
      </c>
    </row>
    <row r="16" spans="1:16" s="62" customFormat="1" ht="18.899999999999999" customHeight="1" x14ac:dyDescent="0.3">
      <c r="A16" s="84" t="s">
        <v>293</v>
      </c>
      <c r="B16" s="69">
        <v>6968</v>
      </c>
      <c r="C16" s="70">
        <v>28.025016591</v>
      </c>
      <c r="D16" s="70">
        <v>37.438612143</v>
      </c>
      <c r="E16" s="69">
        <v>7400</v>
      </c>
      <c r="F16" s="70">
        <v>27.276580844000001</v>
      </c>
      <c r="G16" s="70">
        <v>34.925525923000002</v>
      </c>
      <c r="H16" s="69">
        <v>11627</v>
      </c>
      <c r="I16" s="70">
        <v>40.041463767000003</v>
      </c>
      <c r="J16" s="85">
        <v>46.637357885999997</v>
      </c>
    </row>
    <row r="17" spans="1:10" s="62" customFormat="1" ht="18.899999999999999" customHeight="1" x14ac:dyDescent="0.3">
      <c r="A17" s="84" t="s">
        <v>294</v>
      </c>
      <c r="B17" s="69" t="s">
        <v>438</v>
      </c>
      <c r="C17" s="70" t="s">
        <v>438</v>
      </c>
      <c r="D17" s="70" t="s">
        <v>438</v>
      </c>
      <c r="E17" s="69">
        <v>6</v>
      </c>
      <c r="F17" s="70">
        <v>19.801980197999999</v>
      </c>
      <c r="G17" s="70">
        <v>35.877039693</v>
      </c>
      <c r="H17" s="69">
        <v>8</v>
      </c>
      <c r="I17" s="70">
        <v>25.889967638000002</v>
      </c>
      <c r="J17" s="85">
        <v>43.033986927999997</v>
      </c>
    </row>
    <row r="18" spans="1:10" s="62" customFormat="1" ht="18.899999999999999" customHeight="1" x14ac:dyDescent="0.3">
      <c r="A18" s="86" t="s">
        <v>167</v>
      </c>
      <c r="B18" s="87">
        <v>6941</v>
      </c>
      <c r="C18" s="88">
        <v>28.110432975999998</v>
      </c>
      <c r="D18" s="88">
        <v>34.139609594</v>
      </c>
      <c r="E18" s="87">
        <v>7399</v>
      </c>
      <c r="F18" s="88">
        <v>27.461474508999999</v>
      </c>
      <c r="G18" s="88">
        <v>31.733374523999998</v>
      </c>
      <c r="H18" s="87">
        <v>11629</v>
      </c>
      <c r="I18" s="88">
        <v>40.315059992000002</v>
      </c>
      <c r="J18" s="89">
        <v>40.314493872</v>
      </c>
    </row>
    <row r="19" spans="1:10" s="62" customFormat="1" ht="18.899999999999999" customHeight="1" x14ac:dyDescent="0.3">
      <c r="A19" s="90" t="s">
        <v>29</v>
      </c>
      <c r="B19" s="91">
        <v>12093</v>
      </c>
      <c r="C19" s="92">
        <v>28.033353501000001</v>
      </c>
      <c r="D19" s="92">
        <v>33.571887382</v>
      </c>
      <c r="E19" s="91">
        <v>12769</v>
      </c>
      <c r="F19" s="92">
        <v>27.18237031</v>
      </c>
      <c r="G19" s="92">
        <v>31.202665053</v>
      </c>
      <c r="H19" s="91">
        <v>18908</v>
      </c>
      <c r="I19" s="92">
        <v>37.570663566999997</v>
      </c>
      <c r="J19" s="93">
        <v>37.570663566999997</v>
      </c>
    </row>
    <row r="20" spans="1:10" ht="18.899999999999999" customHeight="1" x14ac:dyDescent="0.25">
      <c r="A20" s="77" t="s">
        <v>414</v>
      </c>
    </row>
    <row r="22" spans="1:10" ht="15.6" x14ac:dyDescent="0.3">
      <c r="A22" s="121" t="s">
        <v>459</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2" t="s">
        <v>443</v>
      </c>
      <c r="B1" s="61"/>
      <c r="C1" s="61"/>
      <c r="D1" s="61"/>
      <c r="E1" s="61"/>
      <c r="F1" s="61"/>
      <c r="G1" s="61"/>
      <c r="H1" s="61"/>
      <c r="I1" s="61"/>
      <c r="J1" s="61"/>
      <c r="K1" s="61"/>
      <c r="L1" s="61"/>
    </row>
    <row r="2" spans="1:16" s="62" customFormat="1" ht="18.899999999999999" customHeight="1" x14ac:dyDescent="0.3">
      <c r="A2" s="1" t="s">
        <v>423</v>
      </c>
      <c r="B2" s="63"/>
      <c r="C2" s="63"/>
      <c r="D2" s="63"/>
      <c r="E2" s="63"/>
      <c r="F2" s="63"/>
      <c r="G2" s="63"/>
      <c r="H2" s="63"/>
      <c r="I2" s="63"/>
      <c r="J2" s="63"/>
      <c r="K2" s="61"/>
      <c r="L2" s="61"/>
    </row>
    <row r="3" spans="1:16" s="66" customFormat="1" ht="54" customHeight="1" x14ac:dyDescent="0.3">
      <c r="A3" s="105" t="s">
        <v>442</v>
      </c>
      <c r="B3" s="64" t="s">
        <v>446</v>
      </c>
      <c r="C3" s="64" t="s">
        <v>449</v>
      </c>
      <c r="D3" s="64" t="s">
        <v>428</v>
      </c>
      <c r="E3" s="64" t="s">
        <v>447</v>
      </c>
      <c r="F3" s="64" t="s">
        <v>450</v>
      </c>
      <c r="G3" s="64" t="s">
        <v>429</v>
      </c>
      <c r="H3" s="64" t="s">
        <v>448</v>
      </c>
      <c r="I3" s="64" t="s">
        <v>451</v>
      </c>
      <c r="J3" s="65" t="s">
        <v>430</v>
      </c>
      <c r="O3" s="67"/>
      <c r="P3" s="67"/>
    </row>
    <row r="4" spans="1:16" s="62" customFormat="1" ht="18.899999999999999" customHeight="1" x14ac:dyDescent="0.3">
      <c r="A4" s="84" t="s">
        <v>295</v>
      </c>
      <c r="B4" s="69">
        <v>407</v>
      </c>
      <c r="C4" s="70">
        <v>30.580809978000001</v>
      </c>
      <c r="D4" s="70">
        <v>38.927286078999998</v>
      </c>
      <c r="E4" s="69">
        <v>427</v>
      </c>
      <c r="F4" s="70">
        <v>26.747682285</v>
      </c>
      <c r="G4" s="70">
        <v>33.536305704</v>
      </c>
      <c r="H4" s="69">
        <v>673</v>
      </c>
      <c r="I4" s="70">
        <v>35.130761602</v>
      </c>
      <c r="J4" s="85">
        <v>40.598869391000001</v>
      </c>
    </row>
    <row r="5" spans="1:16" s="62" customFormat="1" ht="18.899999999999999" customHeight="1" x14ac:dyDescent="0.3">
      <c r="A5" s="84" t="s">
        <v>296</v>
      </c>
      <c r="B5" s="69">
        <v>393</v>
      </c>
      <c r="C5" s="70">
        <v>31.767844151999999</v>
      </c>
      <c r="D5" s="70">
        <v>37.689434869000003</v>
      </c>
      <c r="E5" s="69">
        <v>398</v>
      </c>
      <c r="F5" s="70">
        <v>28.796758556</v>
      </c>
      <c r="G5" s="70">
        <v>32.098918419</v>
      </c>
      <c r="H5" s="69">
        <v>682</v>
      </c>
      <c r="I5" s="70">
        <v>46.287498303</v>
      </c>
      <c r="J5" s="85">
        <v>46.673485372999998</v>
      </c>
    </row>
    <row r="6" spans="1:16" s="62" customFormat="1" ht="18.899999999999999" customHeight="1" x14ac:dyDescent="0.3">
      <c r="A6" s="84" t="s">
        <v>282</v>
      </c>
      <c r="B6" s="69">
        <v>509</v>
      </c>
      <c r="C6" s="70">
        <v>33.172575600000002</v>
      </c>
      <c r="D6" s="70">
        <v>38.257967075000003</v>
      </c>
      <c r="E6" s="69">
        <v>476</v>
      </c>
      <c r="F6" s="70">
        <v>29.191708574</v>
      </c>
      <c r="G6" s="70">
        <v>30.825499276999999</v>
      </c>
      <c r="H6" s="69">
        <v>824</v>
      </c>
      <c r="I6" s="70">
        <v>47.123413016000001</v>
      </c>
      <c r="J6" s="85">
        <v>43.500761726</v>
      </c>
    </row>
    <row r="7" spans="1:16" s="62" customFormat="1" ht="18.899999999999999" customHeight="1" x14ac:dyDescent="0.3">
      <c r="A7" s="84" t="s">
        <v>297</v>
      </c>
      <c r="B7" s="69">
        <v>416</v>
      </c>
      <c r="C7" s="70">
        <v>29.299901394999999</v>
      </c>
      <c r="D7" s="70">
        <v>38.480743040999997</v>
      </c>
      <c r="E7" s="69">
        <v>392</v>
      </c>
      <c r="F7" s="70">
        <v>23.863152127999999</v>
      </c>
      <c r="G7" s="70">
        <v>29.343409641000001</v>
      </c>
      <c r="H7" s="69">
        <v>665</v>
      </c>
      <c r="I7" s="70">
        <v>34.889821615999999</v>
      </c>
      <c r="J7" s="85">
        <v>39.527723541</v>
      </c>
    </row>
    <row r="8" spans="1:16" s="62" customFormat="1" ht="18.899999999999999" customHeight="1" x14ac:dyDescent="0.3">
      <c r="A8" s="84" t="s">
        <v>298</v>
      </c>
      <c r="B8" s="69">
        <v>184</v>
      </c>
      <c r="C8" s="70">
        <v>30.308021743000001</v>
      </c>
      <c r="D8" s="70">
        <v>34.728351213000003</v>
      </c>
      <c r="E8" s="69">
        <v>173</v>
      </c>
      <c r="F8" s="70">
        <v>27.027027026999999</v>
      </c>
      <c r="G8" s="70">
        <v>29.222182969999999</v>
      </c>
      <c r="H8" s="69">
        <v>243</v>
      </c>
      <c r="I8" s="70">
        <v>38.153556287999997</v>
      </c>
      <c r="J8" s="85">
        <v>38.946810018999997</v>
      </c>
    </row>
    <row r="9" spans="1:16" s="62" customFormat="1" ht="18.899999999999999" customHeight="1" x14ac:dyDescent="0.3">
      <c r="A9" s="84" t="s">
        <v>299</v>
      </c>
      <c r="B9" s="69">
        <v>434</v>
      </c>
      <c r="C9" s="70">
        <v>28.931404572999998</v>
      </c>
      <c r="D9" s="70">
        <v>38.360092166999998</v>
      </c>
      <c r="E9" s="69">
        <v>529</v>
      </c>
      <c r="F9" s="70">
        <v>30.739729211</v>
      </c>
      <c r="G9" s="70">
        <v>33.492881754000003</v>
      </c>
      <c r="H9" s="69">
        <v>794</v>
      </c>
      <c r="I9" s="70">
        <v>42.279020234000001</v>
      </c>
      <c r="J9" s="85">
        <v>40.953485172999997</v>
      </c>
    </row>
    <row r="10" spans="1:16" s="62" customFormat="1" ht="18.899999999999999" customHeight="1" x14ac:dyDescent="0.3">
      <c r="A10" s="84" t="s">
        <v>300</v>
      </c>
      <c r="B10" s="69">
        <v>313</v>
      </c>
      <c r="C10" s="70">
        <v>30.931910267999999</v>
      </c>
      <c r="D10" s="70">
        <v>34.667753781000002</v>
      </c>
      <c r="E10" s="69">
        <v>317</v>
      </c>
      <c r="F10" s="70">
        <v>30.187601181000002</v>
      </c>
      <c r="G10" s="70">
        <v>37.619889690000001</v>
      </c>
      <c r="H10" s="69">
        <v>517</v>
      </c>
      <c r="I10" s="70">
        <v>49.317943337000003</v>
      </c>
      <c r="J10" s="85">
        <v>49.548486320000002</v>
      </c>
    </row>
    <row r="11" spans="1:16" s="62" customFormat="1" ht="18.899999999999999" customHeight="1" x14ac:dyDescent="0.3">
      <c r="A11" s="84" t="s">
        <v>285</v>
      </c>
      <c r="B11" s="69">
        <v>268</v>
      </c>
      <c r="C11" s="70">
        <v>23.063683305000001</v>
      </c>
      <c r="D11" s="70">
        <v>33.535126521000002</v>
      </c>
      <c r="E11" s="69">
        <v>330</v>
      </c>
      <c r="F11" s="70">
        <v>25.177386129999999</v>
      </c>
      <c r="G11" s="70">
        <v>33.072249530999997</v>
      </c>
      <c r="H11" s="69">
        <v>557</v>
      </c>
      <c r="I11" s="70">
        <v>38.87764361</v>
      </c>
      <c r="J11" s="85">
        <v>45.820277169999997</v>
      </c>
    </row>
    <row r="12" spans="1:16" s="62" customFormat="1" ht="18.899999999999999" customHeight="1" x14ac:dyDescent="0.3">
      <c r="A12" s="84" t="s">
        <v>301</v>
      </c>
      <c r="B12" s="69">
        <v>198</v>
      </c>
      <c r="C12" s="70">
        <v>23.465276132</v>
      </c>
      <c r="D12" s="70">
        <v>29.565085622000002</v>
      </c>
      <c r="E12" s="69">
        <v>234</v>
      </c>
      <c r="F12" s="70">
        <v>25.432018258999999</v>
      </c>
      <c r="G12" s="70">
        <v>29.972145585</v>
      </c>
      <c r="H12" s="69">
        <v>393</v>
      </c>
      <c r="I12" s="70">
        <v>40.249897582999999</v>
      </c>
      <c r="J12" s="85">
        <v>41.452213084</v>
      </c>
    </row>
    <row r="13" spans="1:16" s="62" customFormat="1" ht="18.899999999999999" customHeight="1" x14ac:dyDescent="0.3">
      <c r="A13" s="84" t="s">
        <v>302</v>
      </c>
      <c r="B13" s="69" t="s">
        <v>438</v>
      </c>
      <c r="C13" s="70" t="s">
        <v>438</v>
      </c>
      <c r="D13" s="70" t="s">
        <v>438</v>
      </c>
      <c r="E13" s="69">
        <v>60</v>
      </c>
      <c r="F13" s="70">
        <v>27.272727273000001</v>
      </c>
      <c r="G13" s="70">
        <v>34.356730431999999</v>
      </c>
      <c r="H13" s="69">
        <v>76</v>
      </c>
      <c r="I13" s="70">
        <v>29.921259843000001</v>
      </c>
      <c r="J13" s="85">
        <v>37.415934831999998</v>
      </c>
    </row>
    <row r="14" spans="1:16" s="62" customFormat="1" ht="18.899999999999999" customHeight="1" x14ac:dyDescent="0.3">
      <c r="A14" s="84" t="s">
        <v>303</v>
      </c>
      <c r="B14" s="69">
        <v>337</v>
      </c>
      <c r="C14" s="70">
        <v>24.493059088999999</v>
      </c>
      <c r="D14" s="70">
        <v>29.289099121</v>
      </c>
      <c r="E14" s="69">
        <v>394</v>
      </c>
      <c r="F14" s="70">
        <v>25.711302532000001</v>
      </c>
      <c r="G14" s="70">
        <v>29.933417966</v>
      </c>
      <c r="H14" s="69">
        <v>677</v>
      </c>
      <c r="I14" s="70">
        <v>40.078143500000003</v>
      </c>
      <c r="J14" s="85">
        <v>41.918405223999997</v>
      </c>
    </row>
    <row r="15" spans="1:16" s="62" customFormat="1" ht="18.899999999999999" customHeight="1" x14ac:dyDescent="0.3">
      <c r="A15" s="84" t="s">
        <v>304</v>
      </c>
      <c r="B15" s="69">
        <v>401</v>
      </c>
      <c r="C15" s="70">
        <v>29.688309765</v>
      </c>
      <c r="D15" s="70">
        <v>34.572546897000002</v>
      </c>
      <c r="E15" s="69">
        <v>419</v>
      </c>
      <c r="F15" s="70">
        <v>29.164056517999999</v>
      </c>
      <c r="G15" s="70">
        <v>33.086234570999999</v>
      </c>
      <c r="H15" s="69">
        <v>535</v>
      </c>
      <c r="I15" s="70">
        <v>35.141881239999996</v>
      </c>
      <c r="J15" s="85">
        <v>37.142072376000002</v>
      </c>
    </row>
    <row r="16" spans="1:16" s="62" customFormat="1" ht="18.899999999999999" customHeight="1" x14ac:dyDescent="0.3">
      <c r="A16" s="84" t="s">
        <v>305</v>
      </c>
      <c r="B16" s="69">
        <v>252</v>
      </c>
      <c r="C16" s="70">
        <v>33.861865090000002</v>
      </c>
      <c r="D16" s="70">
        <v>39.126028796</v>
      </c>
      <c r="E16" s="69">
        <v>236</v>
      </c>
      <c r="F16" s="70">
        <v>31.085353003000002</v>
      </c>
      <c r="G16" s="70">
        <v>33.245515429999998</v>
      </c>
      <c r="H16" s="69">
        <v>355</v>
      </c>
      <c r="I16" s="70">
        <v>45.373210634000003</v>
      </c>
      <c r="J16" s="85">
        <v>44.224549785999997</v>
      </c>
    </row>
    <row r="17" spans="1:12" s="62" customFormat="1" ht="18.899999999999999" customHeight="1" x14ac:dyDescent="0.3">
      <c r="A17" s="84" t="s">
        <v>306</v>
      </c>
      <c r="B17" s="69">
        <v>72</v>
      </c>
      <c r="C17" s="70">
        <v>18.419033000999999</v>
      </c>
      <c r="D17" s="70">
        <v>29.829570103999998</v>
      </c>
      <c r="E17" s="69">
        <v>99</v>
      </c>
      <c r="F17" s="70">
        <v>22.858462248999999</v>
      </c>
      <c r="G17" s="70">
        <v>29.98093218</v>
      </c>
      <c r="H17" s="69">
        <v>198</v>
      </c>
      <c r="I17" s="70">
        <v>41.745730549999998</v>
      </c>
      <c r="J17" s="85">
        <v>50.198158548999999</v>
      </c>
    </row>
    <row r="18" spans="1:12" s="62" customFormat="1" ht="18.899999999999999" customHeight="1" x14ac:dyDescent="0.3">
      <c r="A18" s="84" t="s">
        <v>307</v>
      </c>
      <c r="B18" s="69">
        <v>267</v>
      </c>
      <c r="C18" s="70">
        <v>26.633416458999999</v>
      </c>
      <c r="D18" s="70">
        <v>34.903648494000002</v>
      </c>
      <c r="E18" s="69">
        <v>339</v>
      </c>
      <c r="F18" s="70">
        <v>30.357302767</v>
      </c>
      <c r="G18" s="70">
        <v>37.167727759999998</v>
      </c>
      <c r="H18" s="69">
        <v>508</v>
      </c>
      <c r="I18" s="70">
        <v>42.234785500000001</v>
      </c>
      <c r="J18" s="85">
        <v>44.671320369</v>
      </c>
    </row>
    <row r="19" spans="1:12" s="62" customFormat="1" ht="18.899999999999999" customHeight="1" x14ac:dyDescent="0.3">
      <c r="A19" s="84" t="s">
        <v>308</v>
      </c>
      <c r="B19" s="69">
        <v>585</v>
      </c>
      <c r="C19" s="70">
        <v>34.482758621000002</v>
      </c>
      <c r="D19" s="70">
        <v>34.039788823999999</v>
      </c>
      <c r="E19" s="69">
        <v>596</v>
      </c>
      <c r="F19" s="70">
        <v>33.996919742000003</v>
      </c>
      <c r="G19" s="70">
        <v>33.856708732000001</v>
      </c>
      <c r="H19" s="69">
        <v>910</v>
      </c>
      <c r="I19" s="70">
        <v>50.583657588000001</v>
      </c>
      <c r="J19" s="85">
        <v>46.380861989000003</v>
      </c>
    </row>
    <row r="20" spans="1:12" s="62" customFormat="1" ht="18.899999999999999" customHeight="1" x14ac:dyDescent="0.3">
      <c r="A20" s="84" t="s">
        <v>309</v>
      </c>
      <c r="B20" s="69">
        <v>83</v>
      </c>
      <c r="C20" s="70">
        <v>16.683417084999999</v>
      </c>
      <c r="D20" s="70">
        <v>25.218376979999999</v>
      </c>
      <c r="E20" s="69">
        <v>132</v>
      </c>
      <c r="F20" s="70">
        <v>24.251331986</v>
      </c>
      <c r="G20" s="70">
        <v>35.648574641000003</v>
      </c>
      <c r="H20" s="69">
        <v>191</v>
      </c>
      <c r="I20" s="70">
        <v>33.362445415000003</v>
      </c>
      <c r="J20" s="85">
        <v>50.553743189000002</v>
      </c>
    </row>
    <row r="21" spans="1:12" s="62" customFormat="1" ht="18.899999999999999" customHeight="1" x14ac:dyDescent="0.3">
      <c r="A21" s="84" t="s">
        <v>310</v>
      </c>
      <c r="B21" s="69">
        <v>119</v>
      </c>
      <c r="C21" s="70">
        <v>20.895522388</v>
      </c>
      <c r="D21" s="70">
        <v>32.548155811000001</v>
      </c>
      <c r="E21" s="69">
        <v>128</v>
      </c>
      <c r="F21" s="70">
        <v>20.040707687000001</v>
      </c>
      <c r="G21" s="70">
        <v>26.380628994999999</v>
      </c>
      <c r="H21" s="69">
        <v>273</v>
      </c>
      <c r="I21" s="70">
        <v>40.023456971000002</v>
      </c>
      <c r="J21" s="85">
        <v>43.690351972999999</v>
      </c>
    </row>
    <row r="22" spans="1:12" s="62" customFormat="1" ht="18.899999999999999" customHeight="1" x14ac:dyDescent="0.3">
      <c r="A22" s="84" t="s">
        <v>311</v>
      </c>
      <c r="B22" s="69">
        <v>97</v>
      </c>
      <c r="C22" s="70">
        <v>22.861183125</v>
      </c>
      <c r="D22" s="70">
        <v>30.544043275</v>
      </c>
      <c r="E22" s="69">
        <v>116</v>
      </c>
      <c r="F22" s="70">
        <v>24.712398807</v>
      </c>
      <c r="G22" s="70">
        <v>34.622452223000003</v>
      </c>
      <c r="H22" s="69">
        <v>164</v>
      </c>
      <c r="I22" s="70">
        <v>32.226370602999999</v>
      </c>
      <c r="J22" s="85">
        <v>40.741288615000002</v>
      </c>
    </row>
    <row r="23" spans="1:12" s="62" customFormat="1" ht="18.899999999999999" customHeight="1" x14ac:dyDescent="0.3">
      <c r="A23" s="84" t="s">
        <v>312</v>
      </c>
      <c r="B23" s="69">
        <v>430</v>
      </c>
      <c r="C23" s="70">
        <v>32.036954254000001</v>
      </c>
      <c r="D23" s="70">
        <v>34.669250859999998</v>
      </c>
      <c r="E23" s="69">
        <v>449</v>
      </c>
      <c r="F23" s="70">
        <v>32.016543069000001</v>
      </c>
      <c r="G23" s="70">
        <v>34.180188119</v>
      </c>
      <c r="H23" s="69">
        <v>608</v>
      </c>
      <c r="I23" s="70">
        <v>42.681642682000003</v>
      </c>
      <c r="J23" s="85">
        <v>41.691466495</v>
      </c>
    </row>
    <row r="24" spans="1:12" s="62" customFormat="1" ht="18.899999999999999" customHeight="1" x14ac:dyDescent="0.3">
      <c r="A24" s="84" t="s">
        <v>313</v>
      </c>
      <c r="B24" s="69">
        <v>359</v>
      </c>
      <c r="C24" s="70">
        <v>34.177456206999999</v>
      </c>
      <c r="D24" s="70">
        <v>38.250868992999997</v>
      </c>
      <c r="E24" s="69">
        <v>314</v>
      </c>
      <c r="F24" s="70">
        <v>28.673180531</v>
      </c>
      <c r="G24" s="70">
        <v>31.685422488</v>
      </c>
      <c r="H24" s="69">
        <v>487</v>
      </c>
      <c r="I24" s="70">
        <v>42.377305952</v>
      </c>
      <c r="J24" s="85">
        <v>45.218095040000001</v>
      </c>
    </row>
    <row r="25" spans="1:12" s="62" customFormat="1" ht="18.899999999999999" customHeight="1" x14ac:dyDescent="0.3">
      <c r="A25" s="84" t="s">
        <v>294</v>
      </c>
      <c r="B25" s="69" t="s">
        <v>438</v>
      </c>
      <c r="C25" s="70" t="s">
        <v>438</v>
      </c>
      <c r="D25" s="70" t="s">
        <v>438</v>
      </c>
      <c r="E25" s="69">
        <v>6</v>
      </c>
      <c r="F25" s="70">
        <v>19.801980197999999</v>
      </c>
      <c r="G25" s="70">
        <v>35.877039693</v>
      </c>
      <c r="H25" s="69">
        <v>8</v>
      </c>
      <c r="I25" s="70">
        <v>25.889967638000002</v>
      </c>
      <c r="J25" s="85">
        <v>43.033986927999997</v>
      </c>
    </row>
    <row r="26" spans="1:12" s="62" customFormat="1" ht="18.899999999999999" customHeight="1" x14ac:dyDescent="0.3">
      <c r="A26" s="84" t="s">
        <v>314</v>
      </c>
      <c r="B26" s="69">
        <v>265</v>
      </c>
      <c r="C26" s="70">
        <v>23.19880942</v>
      </c>
      <c r="D26" s="70">
        <v>29.954300433</v>
      </c>
      <c r="E26" s="69">
        <v>290</v>
      </c>
      <c r="F26" s="70">
        <v>23.795848034999999</v>
      </c>
      <c r="G26" s="70">
        <v>30.506967268</v>
      </c>
      <c r="H26" s="69">
        <v>479</v>
      </c>
      <c r="I26" s="70">
        <v>38.21300359</v>
      </c>
      <c r="J26" s="85">
        <v>42.217654066999998</v>
      </c>
    </row>
    <row r="27" spans="1:12" s="62" customFormat="1" ht="18.899999999999999" customHeight="1" x14ac:dyDescent="0.3">
      <c r="A27" s="84" t="s">
        <v>315</v>
      </c>
      <c r="B27" s="69">
        <v>217</v>
      </c>
      <c r="C27" s="70">
        <v>22.331995471999999</v>
      </c>
      <c r="D27" s="70">
        <v>29.512338538000002</v>
      </c>
      <c r="E27" s="69">
        <v>276</v>
      </c>
      <c r="F27" s="70">
        <v>26.979472140999999</v>
      </c>
      <c r="G27" s="70">
        <v>35.366667407000001</v>
      </c>
      <c r="H27" s="69">
        <v>353</v>
      </c>
      <c r="I27" s="70">
        <v>34.325165304999999</v>
      </c>
      <c r="J27" s="85">
        <v>41.004810188</v>
      </c>
    </row>
    <row r="28" spans="1:12" s="62" customFormat="1" ht="18.899999999999999" customHeight="1" x14ac:dyDescent="0.3">
      <c r="A28" s="84" t="s">
        <v>316</v>
      </c>
      <c r="B28" s="69">
        <v>203</v>
      </c>
      <c r="C28" s="70">
        <v>24.606060606</v>
      </c>
      <c r="D28" s="70">
        <v>34.197829011000003</v>
      </c>
      <c r="E28" s="69">
        <v>184</v>
      </c>
      <c r="F28" s="70">
        <v>20.242024202</v>
      </c>
      <c r="G28" s="70">
        <v>30.547561197</v>
      </c>
      <c r="H28" s="69">
        <v>318</v>
      </c>
      <c r="I28" s="70">
        <v>32.241711447</v>
      </c>
      <c r="J28" s="85">
        <v>41.815172277000002</v>
      </c>
    </row>
    <row r="29" spans="1:12" s="62" customFormat="1" ht="18.899999999999999" customHeight="1" x14ac:dyDescent="0.3">
      <c r="A29" s="84" t="s">
        <v>317</v>
      </c>
      <c r="B29" s="69">
        <v>94</v>
      </c>
      <c r="C29" s="70">
        <v>21.845224261999999</v>
      </c>
      <c r="D29" s="70">
        <v>30.360237284</v>
      </c>
      <c r="E29" s="69">
        <v>85</v>
      </c>
      <c r="F29" s="70">
        <v>18.185708172999998</v>
      </c>
      <c r="G29" s="70">
        <v>25.035508683</v>
      </c>
      <c r="H29" s="69">
        <v>141</v>
      </c>
      <c r="I29" s="70">
        <v>30.070377479000001</v>
      </c>
      <c r="J29" s="85">
        <v>39.373255544999999</v>
      </c>
    </row>
    <row r="30" spans="1:12" ht="18.899999999999999" customHeight="1" x14ac:dyDescent="0.25">
      <c r="A30" s="86" t="s">
        <v>167</v>
      </c>
      <c r="B30" s="87">
        <v>6941</v>
      </c>
      <c r="C30" s="88">
        <v>28.110432975999998</v>
      </c>
      <c r="D30" s="88">
        <v>34.139609594</v>
      </c>
      <c r="E30" s="87">
        <v>7399</v>
      </c>
      <c r="F30" s="88">
        <v>27.461474508999999</v>
      </c>
      <c r="G30" s="88">
        <v>31.733374523999998</v>
      </c>
      <c r="H30" s="87">
        <v>11629</v>
      </c>
      <c r="I30" s="88">
        <v>40.315059992000002</v>
      </c>
      <c r="J30" s="89">
        <v>40.314493872</v>
      </c>
    </row>
    <row r="31" spans="1:12" ht="18.899999999999999" customHeight="1" x14ac:dyDescent="0.25">
      <c r="A31" s="90" t="s">
        <v>29</v>
      </c>
      <c r="B31" s="91">
        <v>12093</v>
      </c>
      <c r="C31" s="92">
        <v>28.033353501000001</v>
      </c>
      <c r="D31" s="92">
        <v>33.571887382</v>
      </c>
      <c r="E31" s="91">
        <v>12769</v>
      </c>
      <c r="F31" s="92">
        <v>27.18237031</v>
      </c>
      <c r="G31" s="92">
        <v>31.202665053</v>
      </c>
      <c r="H31" s="91">
        <v>18908</v>
      </c>
      <c r="I31" s="92">
        <v>37.570663566999997</v>
      </c>
      <c r="J31" s="93">
        <v>37.570663566999997</v>
      </c>
      <c r="K31" s="94"/>
      <c r="L31" s="94"/>
    </row>
    <row r="32" spans="1:12" ht="18.899999999999999" customHeight="1" x14ac:dyDescent="0.25">
      <c r="A32" s="77" t="s">
        <v>414</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1" t="s">
        <v>459</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2" t="s">
        <v>426</v>
      </c>
      <c r="B1" s="61"/>
      <c r="C1" s="61"/>
      <c r="D1" s="61"/>
      <c r="E1" s="61"/>
      <c r="F1" s="61"/>
      <c r="G1" s="61"/>
      <c r="H1" s="61"/>
      <c r="I1" s="61"/>
      <c r="J1" s="61"/>
    </row>
    <row r="2" spans="1:16" s="62" customFormat="1" ht="18.899999999999999" customHeight="1" x14ac:dyDescent="0.3">
      <c r="A2" s="1" t="s">
        <v>423</v>
      </c>
      <c r="B2" s="63"/>
      <c r="C2" s="63"/>
      <c r="D2" s="63"/>
      <c r="E2" s="63"/>
      <c r="F2" s="63"/>
      <c r="G2" s="63"/>
      <c r="H2" s="63"/>
      <c r="I2" s="63"/>
      <c r="J2" s="63"/>
    </row>
    <row r="3" spans="1:16" s="66" customFormat="1" ht="54" customHeight="1" x14ac:dyDescent="0.3">
      <c r="A3" s="105" t="s">
        <v>444</v>
      </c>
      <c r="B3" s="64" t="s">
        <v>446</v>
      </c>
      <c r="C3" s="64" t="s">
        <v>449</v>
      </c>
      <c r="D3" s="64" t="s">
        <v>428</v>
      </c>
      <c r="E3" s="64" t="s">
        <v>447</v>
      </c>
      <c r="F3" s="64" t="s">
        <v>450</v>
      </c>
      <c r="G3" s="64" t="s">
        <v>429</v>
      </c>
      <c r="H3" s="64" t="s">
        <v>448</v>
      </c>
      <c r="I3" s="64" t="s">
        <v>451</v>
      </c>
      <c r="J3" s="65" t="s">
        <v>430</v>
      </c>
      <c r="O3" s="67"/>
      <c r="P3" s="67"/>
    </row>
    <row r="4" spans="1:16" s="62" customFormat="1" ht="18.899999999999999" customHeight="1" x14ac:dyDescent="0.3">
      <c r="A4" s="84" t="s">
        <v>318</v>
      </c>
      <c r="B4" s="69">
        <v>47</v>
      </c>
      <c r="C4" s="70">
        <v>23.005384239000001</v>
      </c>
      <c r="D4" s="70">
        <v>40.170129985000003</v>
      </c>
      <c r="E4" s="69">
        <v>55</v>
      </c>
      <c r="F4" s="70">
        <v>21.342646488</v>
      </c>
      <c r="G4" s="70">
        <v>36.181999429999998</v>
      </c>
      <c r="H4" s="69">
        <v>100</v>
      </c>
      <c r="I4" s="70">
        <v>31.615554852999999</v>
      </c>
      <c r="J4" s="85">
        <v>45.554290608999999</v>
      </c>
    </row>
    <row r="5" spans="1:16" s="62" customFormat="1" ht="18.899999999999999" customHeight="1" x14ac:dyDescent="0.3">
      <c r="A5" s="84" t="s">
        <v>339</v>
      </c>
      <c r="B5" s="69">
        <v>53</v>
      </c>
      <c r="C5" s="70">
        <v>23.113824684000001</v>
      </c>
      <c r="D5" s="70">
        <v>38.291309036999998</v>
      </c>
      <c r="E5" s="69">
        <v>60</v>
      </c>
      <c r="F5" s="70">
        <v>21.691973969999999</v>
      </c>
      <c r="G5" s="70">
        <v>34.182647142</v>
      </c>
      <c r="H5" s="69">
        <v>119</v>
      </c>
      <c r="I5" s="70">
        <v>38.325281803999999</v>
      </c>
      <c r="J5" s="85">
        <v>49.940931405999997</v>
      </c>
    </row>
    <row r="6" spans="1:16" s="62" customFormat="1" ht="18.899999999999999" customHeight="1" x14ac:dyDescent="0.3">
      <c r="A6" s="84" t="s">
        <v>319</v>
      </c>
      <c r="B6" s="69">
        <v>36</v>
      </c>
      <c r="C6" s="70">
        <v>15.345268541999999</v>
      </c>
      <c r="D6" s="70">
        <v>30.024359414999999</v>
      </c>
      <c r="E6" s="69">
        <v>49</v>
      </c>
      <c r="F6" s="70">
        <v>18.645357686000001</v>
      </c>
      <c r="G6" s="70">
        <v>31.100863921999998</v>
      </c>
      <c r="H6" s="69">
        <v>90</v>
      </c>
      <c r="I6" s="70">
        <v>26.3234864</v>
      </c>
      <c r="J6" s="85">
        <v>40.056916158</v>
      </c>
    </row>
    <row r="7" spans="1:16" s="62" customFormat="1" ht="18.899999999999999" customHeight="1" x14ac:dyDescent="0.3">
      <c r="A7" s="84" t="s">
        <v>334</v>
      </c>
      <c r="B7" s="69">
        <v>10</v>
      </c>
      <c r="C7" s="70">
        <v>14.450867052</v>
      </c>
      <c r="D7" s="70">
        <v>20.359318499</v>
      </c>
      <c r="E7" s="69">
        <v>15</v>
      </c>
      <c r="F7" s="70">
        <v>21.367521367999998</v>
      </c>
      <c r="G7" s="70">
        <v>30.681198515999998</v>
      </c>
      <c r="H7" s="69">
        <v>21</v>
      </c>
      <c r="I7" s="70">
        <v>29.702970297</v>
      </c>
      <c r="J7" s="85">
        <v>38.664005867999997</v>
      </c>
    </row>
    <row r="8" spans="1:16" s="62" customFormat="1" ht="18.899999999999999" customHeight="1" x14ac:dyDescent="0.3">
      <c r="A8" s="84" t="s">
        <v>320</v>
      </c>
      <c r="B8" s="69">
        <v>80</v>
      </c>
      <c r="C8" s="70">
        <v>28.520499108999999</v>
      </c>
      <c r="D8" s="70">
        <v>41.637850888000003</v>
      </c>
      <c r="E8" s="69">
        <v>92</v>
      </c>
      <c r="F8" s="70">
        <v>26.798718321999999</v>
      </c>
      <c r="G8" s="70">
        <v>40.340155164999999</v>
      </c>
      <c r="H8" s="69">
        <v>135</v>
      </c>
      <c r="I8" s="70">
        <v>32.600821058000001</v>
      </c>
      <c r="J8" s="85">
        <v>46.672068351999997</v>
      </c>
    </row>
    <row r="9" spans="1:16" s="62" customFormat="1" ht="18.899999999999999" customHeight="1" x14ac:dyDescent="0.3">
      <c r="A9" s="84" t="s">
        <v>335</v>
      </c>
      <c r="B9" s="69">
        <v>53</v>
      </c>
      <c r="C9" s="70">
        <v>19.739292365000001</v>
      </c>
      <c r="D9" s="70">
        <v>30.516408941000002</v>
      </c>
      <c r="E9" s="69">
        <v>83</v>
      </c>
      <c r="F9" s="70">
        <v>22.535976106</v>
      </c>
      <c r="G9" s="70">
        <v>33.750477052999997</v>
      </c>
      <c r="H9" s="69">
        <v>128</v>
      </c>
      <c r="I9" s="70">
        <v>28.584189370000001</v>
      </c>
      <c r="J9" s="85">
        <v>38.992610206999998</v>
      </c>
    </row>
    <row r="10" spans="1:16" s="62" customFormat="1" ht="18.899999999999999" customHeight="1" x14ac:dyDescent="0.3">
      <c r="A10" s="84" t="s">
        <v>321</v>
      </c>
      <c r="B10" s="69">
        <v>83</v>
      </c>
      <c r="C10" s="70">
        <v>30.981709593000001</v>
      </c>
      <c r="D10" s="70">
        <v>38.280745592999999</v>
      </c>
      <c r="E10" s="69">
        <v>62</v>
      </c>
      <c r="F10" s="70">
        <v>21.617852161999998</v>
      </c>
      <c r="G10" s="70">
        <v>26.098772690000001</v>
      </c>
      <c r="H10" s="69">
        <v>112</v>
      </c>
      <c r="I10" s="70">
        <v>36.988110964000001</v>
      </c>
      <c r="J10" s="85">
        <v>45.757092425000003</v>
      </c>
    </row>
    <row r="11" spans="1:16" s="62" customFormat="1" ht="18.899999999999999" customHeight="1" x14ac:dyDescent="0.3">
      <c r="A11" s="84" t="s">
        <v>322</v>
      </c>
      <c r="B11" s="69">
        <v>18</v>
      </c>
      <c r="C11" s="70">
        <v>14.802631579</v>
      </c>
      <c r="D11" s="70">
        <v>27.892144901999998</v>
      </c>
      <c r="E11" s="69">
        <v>13</v>
      </c>
      <c r="F11" s="70">
        <v>9.8784194528999993</v>
      </c>
      <c r="G11" s="70">
        <v>18.614361621</v>
      </c>
      <c r="H11" s="69">
        <v>35</v>
      </c>
      <c r="I11" s="70">
        <v>18.746652384000001</v>
      </c>
      <c r="J11" s="85">
        <v>34.880534259999997</v>
      </c>
    </row>
    <row r="12" spans="1:16" s="62" customFormat="1" ht="18.899999999999999" customHeight="1" x14ac:dyDescent="0.3">
      <c r="A12" s="84" t="s">
        <v>207</v>
      </c>
      <c r="B12" s="69">
        <v>28</v>
      </c>
      <c r="C12" s="70">
        <v>20.304568528000001</v>
      </c>
      <c r="D12" s="70">
        <v>26.468541981000001</v>
      </c>
      <c r="E12" s="69">
        <v>18</v>
      </c>
      <c r="F12" s="70">
        <v>12.295081967</v>
      </c>
      <c r="G12" s="70">
        <v>15.95557196</v>
      </c>
      <c r="H12" s="69">
        <v>49</v>
      </c>
      <c r="I12" s="70">
        <v>32.666666667000001</v>
      </c>
      <c r="J12" s="85">
        <v>37.580446703</v>
      </c>
    </row>
    <row r="13" spans="1:16" s="62" customFormat="1" ht="18.899999999999999" customHeight="1" x14ac:dyDescent="0.3">
      <c r="A13" s="84" t="s">
        <v>323</v>
      </c>
      <c r="B13" s="69">
        <v>83</v>
      </c>
      <c r="C13" s="70">
        <v>28.279386712000001</v>
      </c>
      <c r="D13" s="70">
        <v>32.624012209</v>
      </c>
      <c r="E13" s="69">
        <v>105</v>
      </c>
      <c r="F13" s="70">
        <v>30.837004404999998</v>
      </c>
      <c r="G13" s="70">
        <v>35.848438108000003</v>
      </c>
      <c r="H13" s="69">
        <v>126</v>
      </c>
      <c r="I13" s="70">
        <v>34.379263301999998</v>
      </c>
      <c r="J13" s="85">
        <v>35.303198449</v>
      </c>
    </row>
    <row r="14" spans="1:16" s="62" customFormat="1" ht="18.899999999999999" customHeight="1" x14ac:dyDescent="0.3">
      <c r="A14" s="84" t="s">
        <v>336</v>
      </c>
      <c r="B14" s="69">
        <v>98</v>
      </c>
      <c r="C14" s="70">
        <v>30.274945937999998</v>
      </c>
      <c r="D14" s="70">
        <v>40.083952683</v>
      </c>
      <c r="E14" s="69">
        <v>130</v>
      </c>
      <c r="F14" s="70">
        <v>31.408552791000002</v>
      </c>
      <c r="G14" s="70">
        <v>42.789489265</v>
      </c>
      <c r="H14" s="69">
        <v>148</v>
      </c>
      <c r="I14" s="70">
        <v>33.363390441999996</v>
      </c>
      <c r="J14" s="85">
        <v>44.058031010000001</v>
      </c>
    </row>
    <row r="15" spans="1:16" s="62" customFormat="1" ht="18.899999999999999" customHeight="1" x14ac:dyDescent="0.3">
      <c r="A15" s="84" t="s">
        <v>324</v>
      </c>
      <c r="B15" s="69">
        <v>131</v>
      </c>
      <c r="C15" s="70">
        <v>24.227852782999999</v>
      </c>
      <c r="D15" s="70">
        <v>30.287371256</v>
      </c>
      <c r="E15" s="69">
        <v>181</v>
      </c>
      <c r="F15" s="70">
        <v>29.672131147999998</v>
      </c>
      <c r="G15" s="70">
        <v>34.719810686000002</v>
      </c>
      <c r="H15" s="69">
        <v>304</v>
      </c>
      <c r="I15" s="70">
        <v>43.571735703000002</v>
      </c>
      <c r="J15" s="85">
        <v>45.987760711999996</v>
      </c>
    </row>
    <row r="16" spans="1:16" s="62" customFormat="1" ht="18.899999999999999" customHeight="1" x14ac:dyDescent="0.3">
      <c r="A16" s="84" t="s">
        <v>337</v>
      </c>
      <c r="B16" s="69">
        <v>40</v>
      </c>
      <c r="C16" s="70">
        <v>27.137042061999999</v>
      </c>
      <c r="D16" s="70">
        <v>35.803374064000003</v>
      </c>
      <c r="E16" s="69">
        <v>46</v>
      </c>
      <c r="F16" s="70">
        <v>28.553693358</v>
      </c>
      <c r="G16" s="70">
        <v>36.722453195</v>
      </c>
      <c r="H16" s="69">
        <v>62</v>
      </c>
      <c r="I16" s="70">
        <v>35.858877964000001</v>
      </c>
      <c r="J16" s="85">
        <v>42.534377683000002</v>
      </c>
    </row>
    <row r="17" spans="1:16" s="62" customFormat="1" ht="18.899999999999999" customHeight="1" x14ac:dyDescent="0.3">
      <c r="A17" s="84" t="s">
        <v>325</v>
      </c>
      <c r="B17" s="69">
        <v>45</v>
      </c>
      <c r="C17" s="70">
        <v>42.775665398999998</v>
      </c>
      <c r="D17" s="70">
        <v>55.871285741999998</v>
      </c>
      <c r="E17" s="69">
        <v>27</v>
      </c>
      <c r="F17" s="70">
        <v>24.884792626999999</v>
      </c>
      <c r="G17" s="70">
        <v>33.51722247</v>
      </c>
      <c r="H17" s="69">
        <v>31</v>
      </c>
      <c r="I17" s="70">
        <v>28.756957327999999</v>
      </c>
      <c r="J17" s="85">
        <v>37.488587987000002</v>
      </c>
    </row>
    <row r="18" spans="1:16" s="62" customFormat="1" ht="18.899999999999999" customHeight="1" x14ac:dyDescent="0.3">
      <c r="A18" s="84" t="s">
        <v>326</v>
      </c>
      <c r="B18" s="69">
        <v>81</v>
      </c>
      <c r="C18" s="70">
        <v>36.241610737999999</v>
      </c>
      <c r="D18" s="70">
        <v>38.502295130999997</v>
      </c>
      <c r="E18" s="69">
        <v>65</v>
      </c>
      <c r="F18" s="70">
        <v>28.041415013000002</v>
      </c>
      <c r="G18" s="70">
        <v>30.443371136</v>
      </c>
      <c r="H18" s="69">
        <v>110</v>
      </c>
      <c r="I18" s="70">
        <v>46.610169491999997</v>
      </c>
      <c r="J18" s="85">
        <v>47.298057427000003</v>
      </c>
    </row>
    <row r="19" spans="1:16" s="62" customFormat="1" ht="18.899999999999999" customHeight="1" x14ac:dyDescent="0.3">
      <c r="A19" s="84" t="s">
        <v>327</v>
      </c>
      <c r="B19" s="69">
        <v>43</v>
      </c>
      <c r="C19" s="70">
        <v>23.756906077</v>
      </c>
      <c r="D19" s="70">
        <v>30.832079005000001</v>
      </c>
      <c r="E19" s="69">
        <v>28</v>
      </c>
      <c r="F19" s="70">
        <v>14.492753623</v>
      </c>
      <c r="G19" s="70">
        <v>18.261867253999998</v>
      </c>
      <c r="H19" s="69">
        <v>81</v>
      </c>
      <c r="I19" s="70">
        <v>39.55078125</v>
      </c>
      <c r="J19" s="85">
        <v>47.511760391999999</v>
      </c>
    </row>
    <row r="20" spans="1:16" s="62" customFormat="1" ht="18.899999999999999" customHeight="1" x14ac:dyDescent="0.3">
      <c r="A20" s="84" t="s">
        <v>328</v>
      </c>
      <c r="B20" s="69">
        <v>58</v>
      </c>
      <c r="C20" s="70">
        <v>36.662452592000001</v>
      </c>
      <c r="D20" s="70">
        <v>47.683463140000001</v>
      </c>
      <c r="E20" s="69">
        <v>42</v>
      </c>
      <c r="F20" s="70">
        <v>24.749558044</v>
      </c>
      <c r="G20" s="70">
        <v>30.943160690999999</v>
      </c>
      <c r="H20" s="69">
        <v>71</v>
      </c>
      <c r="I20" s="70">
        <v>38.840262582000001</v>
      </c>
      <c r="J20" s="85">
        <v>47.859406948999997</v>
      </c>
    </row>
    <row r="21" spans="1:16" s="62" customFormat="1" ht="18.899999999999999" customHeight="1" x14ac:dyDescent="0.3">
      <c r="A21" s="84" t="s">
        <v>329</v>
      </c>
      <c r="B21" s="69">
        <v>31</v>
      </c>
      <c r="C21" s="70">
        <v>19.707565162000002</v>
      </c>
      <c r="D21" s="70">
        <v>26.839597824999998</v>
      </c>
      <c r="E21" s="69">
        <v>45</v>
      </c>
      <c r="F21" s="70">
        <v>27.027027026999999</v>
      </c>
      <c r="G21" s="70">
        <v>36.164420329999999</v>
      </c>
      <c r="H21" s="69">
        <v>70</v>
      </c>
      <c r="I21" s="70">
        <v>39.503386005000003</v>
      </c>
      <c r="J21" s="85">
        <v>50.560600055999998</v>
      </c>
    </row>
    <row r="22" spans="1:16" s="62" customFormat="1" ht="18.899999999999999" customHeight="1" x14ac:dyDescent="0.3">
      <c r="A22" s="84" t="s">
        <v>338</v>
      </c>
      <c r="B22" s="69">
        <v>106</v>
      </c>
      <c r="C22" s="70">
        <v>33.887468030999997</v>
      </c>
      <c r="D22" s="70">
        <v>39.868181446000001</v>
      </c>
      <c r="E22" s="69">
        <v>100</v>
      </c>
      <c r="F22" s="70">
        <v>30.656039239999998</v>
      </c>
      <c r="G22" s="70">
        <v>35.055094201999999</v>
      </c>
      <c r="H22" s="69">
        <v>108</v>
      </c>
      <c r="I22" s="70">
        <v>32.028469751000003</v>
      </c>
      <c r="J22" s="85">
        <v>34.943840813999998</v>
      </c>
    </row>
    <row r="23" spans="1:16" s="62" customFormat="1" ht="18.899999999999999" customHeight="1" x14ac:dyDescent="0.3">
      <c r="A23" s="84" t="s">
        <v>330</v>
      </c>
      <c r="B23" s="69">
        <v>122</v>
      </c>
      <c r="C23" s="70">
        <v>32.292218105000003</v>
      </c>
      <c r="D23" s="70">
        <v>40.116878383</v>
      </c>
      <c r="E23" s="69">
        <v>123</v>
      </c>
      <c r="F23" s="70">
        <v>28.095020557000002</v>
      </c>
      <c r="G23" s="70">
        <v>32.839236247999999</v>
      </c>
      <c r="H23" s="69">
        <v>142</v>
      </c>
      <c r="I23" s="70">
        <v>30.264279625</v>
      </c>
      <c r="J23" s="85">
        <v>34.311707505999998</v>
      </c>
    </row>
    <row r="24" spans="1:16" s="62" customFormat="1" ht="18.899999999999999" customHeight="1" x14ac:dyDescent="0.3">
      <c r="A24" s="84" t="s">
        <v>331</v>
      </c>
      <c r="B24" s="69">
        <v>56</v>
      </c>
      <c r="C24" s="70">
        <v>24.231934228</v>
      </c>
      <c r="D24" s="70">
        <v>37.818257307000003</v>
      </c>
      <c r="E24" s="69">
        <v>49</v>
      </c>
      <c r="F24" s="70">
        <v>20.231213873000002</v>
      </c>
      <c r="G24" s="70">
        <v>29.927189556999998</v>
      </c>
      <c r="H24" s="69">
        <v>78</v>
      </c>
      <c r="I24" s="70">
        <v>31.262525050000001</v>
      </c>
      <c r="J24" s="85">
        <v>49.063598759000001</v>
      </c>
    </row>
    <row r="25" spans="1:16" s="62" customFormat="1" ht="18.899999999999999" customHeight="1" x14ac:dyDescent="0.3">
      <c r="A25" s="84" t="s">
        <v>332</v>
      </c>
      <c r="B25" s="69">
        <v>169</v>
      </c>
      <c r="C25" s="70">
        <v>31.995456267000002</v>
      </c>
      <c r="D25" s="70">
        <v>39.199965708999997</v>
      </c>
      <c r="E25" s="69">
        <v>138</v>
      </c>
      <c r="F25" s="70">
        <v>24.559530165999998</v>
      </c>
      <c r="G25" s="70">
        <v>27.528352878</v>
      </c>
      <c r="H25" s="69">
        <v>175</v>
      </c>
      <c r="I25" s="70">
        <v>30.110116998999999</v>
      </c>
      <c r="J25" s="85">
        <v>32.656760859999999</v>
      </c>
    </row>
    <row r="26" spans="1:16" s="62" customFormat="1" ht="18.899999999999999" customHeight="1" x14ac:dyDescent="0.3">
      <c r="A26" s="84" t="s">
        <v>333</v>
      </c>
      <c r="B26" s="69">
        <v>80</v>
      </c>
      <c r="C26" s="70">
        <v>47.031158142000002</v>
      </c>
      <c r="D26" s="70">
        <v>57.953738575000003</v>
      </c>
      <c r="E26" s="69">
        <v>60</v>
      </c>
      <c r="F26" s="70">
        <v>33.222591362000003</v>
      </c>
      <c r="G26" s="70">
        <v>43.706026753000003</v>
      </c>
      <c r="H26" s="69">
        <v>61</v>
      </c>
      <c r="I26" s="70">
        <v>32.223983095999998</v>
      </c>
      <c r="J26" s="85">
        <v>40.577492135999996</v>
      </c>
    </row>
    <row r="27" spans="1:16" s="62" customFormat="1" ht="18.899999999999999" customHeight="1" x14ac:dyDescent="0.3">
      <c r="A27" s="86" t="s">
        <v>172</v>
      </c>
      <c r="B27" s="87">
        <v>1551</v>
      </c>
      <c r="C27" s="88">
        <v>27.874126125</v>
      </c>
      <c r="D27" s="88">
        <v>37.787441459999997</v>
      </c>
      <c r="E27" s="87">
        <v>1586</v>
      </c>
      <c r="F27" s="88">
        <v>25.224250906999998</v>
      </c>
      <c r="G27" s="88">
        <v>33.039085989999997</v>
      </c>
      <c r="H27" s="87">
        <v>2356</v>
      </c>
      <c r="I27" s="88">
        <v>33.867605836000003</v>
      </c>
      <c r="J27" s="89">
        <v>41.573340307999999</v>
      </c>
    </row>
    <row r="28" spans="1:16" ht="18.899999999999999" customHeight="1" x14ac:dyDescent="0.25">
      <c r="A28" s="90" t="s">
        <v>29</v>
      </c>
      <c r="B28" s="91">
        <v>12093</v>
      </c>
      <c r="C28" s="92">
        <v>28.033353501000001</v>
      </c>
      <c r="D28" s="92">
        <v>33.571887382</v>
      </c>
      <c r="E28" s="91">
        <v>12769</v>
      </c>
      <c r="F28" s="92">
        <v>27.18237031</v>
      </c>
      <c r="G28" s="92">
        <v>31.202665053</v>
      </c>
      <c r="H28" s="91">
        <v>18908</v>
      </c>
      <c r="I28" s="92">
        <v>37.570663566999997</v>
      </c>
      <c r="J28" s="93">
        <v>37.570663566999997</v>
      </c>
      <c r="K28" s="94"/>
      <c r="L28" s="94"/>
    </row>
    <row r="29" spans="1:16" ht="18.899999999999999" customHeight="1" x14ac:dyDescent="0.25">
      <c r="A29" s="77" t="s">
        <v>414</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1" t="s">
        <v>459</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2" t="s">
        <v>427</v>
      </c>
      <c r="B1" s="61"/>
      <c r="C1" s="61"/>
      <c r="D1" s="61"/>
      <c r="E1" s="61"/>
      <c r="F1" s="61"/>
      <c r="G1" s="61"/>
      <c r="H1" s="61"/>
      <c r="I1" s="61"/>
      <c r="J1" s="61"/>
    </row>
    <row r="2" spans="1:16" s="62" customFormat="1" ht="18.899999999999999" customHeight="1" x14ac:dyDescent="0.3">
      <c r="A2" s="1" t="s">
        <v>423</v>
      </c>
      <c r="B2" s="63"/>
      <c r="C2" s="63"/>
      <c r="D2" s="63"/>
      <c r="E2" s="63"/>
      <c r="F2" s="63"/>
      <c r="G2" s="63"/>
      <c r="H2" s="63"/>
      <c r="I2" s="63"/>
      <c r="J2" s="63"/>
    </row>
    <row r="3" spans="1:16" s="66" customFormat="1" ht="54" customHeight="1" x14ac:dyDescent="0.3">
      <c r="A3" s="105" t="s">
        <v>444</v>
      </c>
      <c r="B3" s="64" t="s">
        <v>446</v>
      </c>
      <c r="C3" s="64" t="s">
        <v>449</v>
      </c>
      <c r="D3" s="64" t="s">
        <v>428</v>
      </c>
      <c r="E3" s="64" t="s">
        <v>447</v>
      </c>
      <c r="F3" s="64" t="s">
        <v>450</v>
      </c>
      <c r="G3" s="64" t="s">
        <v>429</v>
      </c>
      <c r="H3" s="64" t="s">
        <v>448</v>
      </c>
      <c r="I3" s="64" t="s">
        <v>451</v>
      </c>
      <c r="J3" s="65" t="s">
        <v>430</v>
      </c>
      <c r="O3" s="67"/>
      <c r="P3" s="67"/>
    </row>
    <row r="4" spans="1:16" s="62" customFormat="1" ht="18.899999999999999" customHeight="1" x14ac:dyDescent="0.3">
      <c r="A4" s="84" t="s">
        <v>340</v>
      </c>
      <c r="B4" s="69">
        <v>82</v>
      </c>
      <c r="C4" s="70">
        <v>16.862019329999999</v>
      </c>
      <c r="D4" s="70">
        <v>28.523444086000001</v>
      </c>
      <c r="E4" s="69">
        <v>128</v>
      </c>
      <c r="F4" s="70">
        <v>22.816399286999999</v>
      </c>
      <c r="G4" s="70">
        <v>35.666943512000003</v>
      </c>
      <c r="H4" s="69">
        <v>262</v>
      </c>
      <c r="I4" s="70">
        <v>39.327529269999999</v>
      </c>
      <c r="J4" s="85">
        <v>50.341171049000003</v>
      </c>
    </row>
    <row r="5" spans="1:16" s="62" customFormat="1" ht="18.899999999999999" customHeight="1" x14ac:dyDescent="0.3">
      <c r="A5" s="84" t="s">
        <v>348</v>
      </c>
      <c r="B5" s="69">
        <v>70</v>
      </c>
      <c r="C5" s="70">
        <v>15.371102327999999</v>
      </c>
      <c r="D5" s="70">
        <v>19.700209466</v>
      </c>
      <c r="E5" s="69">
        <v>109</v>
      </c>
      <c r="F5" s="70">
        <v>22.534628902000001</v>
      </c>
      <c r="G5" s="70">
        <v>26.339493895</v>
      </c>
      <c r="H5" s="69">
        <v>212</v>
      </c>
      <c r="I5" s="70">
        <v>41.971886755</v>
      </c>
      <c r="J5" s="85">
        <v>44.560835554999997</v>
      </c>
    </row>
    <row r="6" spans="1:16" s="62" customFormat="1" ht="18.899999999999999" customHeight="1" x14ac:dyDescent="0.3">
      <c r="A6" s="84" t="s">
        <v>341</v>
      </c>
      <c r="B6" s="69">
        <v>77</v>
      </c>
      <c r="C6" s="70">
        <v>23.074617920000001</v>
      </c>
      <c r="D6" s="70">
        <v>37.263202630000002</v>
      </c>
      <c r="E6" s="69">
        <v>76</v>
      </c>
      <c r="F6" s="70">
        <v>19.562419561999999</v>
      </c>
      <c r="G6" s="70">
        <v>31.220695891999998</v>
      </c>
      <c r="H6" s="69">
        <v>130</v>
      </c>
      <c r="I6" s="70">
        <v>31.107920555</v>
      </c>
      <c r="J6" s="85">
        <v>44.078632216999999</v>
      </c>
    </row>
    <row r="7" spans="1:16" s="62" customFormat="1" ht="18.899999999999999" customHeight="1" x14ac:dyDescent="0.3">
      <c r="A7" s="84" t="s">
        <v>349</v>
      </c>
      <c r="B7" s="69">
        <v>150</v>
      </c>
      <c r="C7" s="70">
        <v>22.195915951</v>
      </c>
      <c r="D7" s="70">
        <v>35.402406540000001</v>
      </c>
      <c r="E7" s="69">
        <v>200</v>
      </c>
      <c r="F7" s="70">
        <v>26.301946344000001</v>
      </c>
      <c r="G7" s="70">
        <v>37.972498508999998</v>
      </c>
      <c r="H7" s="69">
        <v>312</v>
      </c>
      <c r="I7" s="70">
        <v>37.827352085000001</v>
      </c>
      <c r="J7" s="85">
        <v>46.287607676999997</v>
      </c>
    </row>
    <row r="8" spans="1:16" s="62" customFormat="1" ht="18.899999999999999" customHeight="1" x14ac:dyDescent="0.3">
      <c r="A8" s="84" t="s">
        <v>350</v>
      </c>
      <c r="B8" s="69">
        <v>50</v>
      </c>
      <c r="C8" s="70">
        <v>29.446407537999999</v>
      </c>
      <c r="D8" s="70">
        <v>36.874899311</v>
      </c>
      <c r="E8" s="69">
        <v>37</v>
      </c>
      <c r="F8" s="70">
        <v>20.318506315</v>
      </c>
      <c r="G8" s="70">
        <v>24.793150344000001</v>
      </c>
      <c r="H8" s="69">
        <v>104</v>
      </c>
      <c r="I8" s="70">
        <v>54.593175852999998</v>
      </c>
      <c r="J8" s="85">
        <v>60.987400565000002</v>
      </c>
    </row>
    <row r="9" spans="1:16" s="62" customFormat="1" ht="18.899999999999999" customHeight="1" x14ac:dyDescent="0.3">
      <c r="A9" s="84" t="s">
        <v>351</v>
      </c>
      <c r="B9" s="69">
        <v>235</v>
      </c>
      <c r="C9" s="70">
        <v>34.072785269000001</v>
      </c>
      <c r="D9" s="70">
        <v>45.081415686</v>
      </c>
      <c r="E9" s="69">
        <v>199</v>
      </c>
      <c r="F9" s="70">
        <v>26.308831305999998</v>
      </c>
      <c r="G9" s="70">
        <v>36.100947464999997</v>
      </c>
      <c r="H9" s="69">
        <v>383</v>
      </c>
      <c r="I9" s="70">
        <v>47.500930175000001</v>
      </c>
      <c r="J9" s="85">
        <v>52.869081799</v>
      </c>
    </row>
    <row r="10" spans="1:16" s="62" customFormat="1" ht="18.899999999999999" customHeight="1" x14ac:dyDescent="0.3">
      <c r="A10" s="84" t="s">
        <v>342</v>
      </c>
      <c r="B10" s="69">
        <v>23</v>
      </c>
      <c r="C10" s="70">
        <v>15.646258503</v>
      </c>
      <c r="D10" s="70">
        <v>22.282003687</v>
      </c>
      <c r="E10" s="69">
        <v>37</v>
      </c>
      <c r="F10" s="70">
        <v>23.733162283999999</v>
      </c>
      <c r="G10" s="70">
        <v>33.83051322</v>
      </c>
      <c r="H10" s="69">
        <v>74</v>
      </c>
      <c r="I10" s="70">
        <v>44.821320411999999</v>
      </c>
      <c r="J10" s="85">
        <v>54.581663499999998</v>
      </c>
    </row>
    <row r="11" spans="1:16" s="62" customFormat="1" ht="18.899999999999999" customHeight="1" x14ac:dyDescent="0.3">
      <c r="A11" s="84" t="s">
        <v>343</v>
      </c>
      <c r="B11" s="69">
        <v>134</v>
      </c>
      <c r="C11" s="70">
        <v>38.572251006999998</v>
      </c>
      <c r="D11" s="70">
        <v>42.524292203000002</v>
      </c>
      <c r="E11" s="69">
        <v>113</v>
      </c>
      <c r="F11" s="70">
        <v>31.275947966</v>
      </c>
      <c r="G11" s="70">
        <v>33.666581763000003</v>
      </c>
      <c r="H11" s="69">
        <v>301</v>
      </c>
      <c r="I11" s="70">
        <v>78.141225336999995</v>
      </c>
      <c r="J11" s="85">
        <v>74.475106722000007</v>
      </c>
    </row>
    <row r="12" spans="1:16" s="62" customFormat="1" ht="18.899999999999999" customHeight="1" x14ac:dyDescent="0.3">
      <c r="A12" s="84" t="s">
        <v>344</v>
      </c>
      <c r="B12" s="69">
        <v>77</v>
      </c>
      <c r="C12" s="70">
        <v>22.660388464</v>
      </c>
      <c r="D12" s="70">
        <v>30.043836619</v>
      </c>
      <c r="E12" s="69">
        <v>110</v>
      </c>
      <c r="F12" s="70">
        <v>29.317697228</v>
      </c>
      <c r="G12" s="70">
        <v>36.618169256000002</v>
      </c>
      <c r="H12" s="69">
        <v>165</v>
      </c>
      <c r="I12" s="70">
        <v>40.136219898</v>
      </c>
      <c r="J12" s="85">
        <v>47.070314975000002</v>
      </c>
    </row>
    <row r="13" spans="1:16" s="62" customFormat="1" ht="18.899999999999999" customHeight="1" x14ac:dyDescent="0.3">
      <c r="A13" s="84" t="s">
        <v>345</v>
      </c>
      <c r="B13" s="69">
        <v>45</v>
      </c>
      <c r="C13" s="70">
        <v>23.872679045000002</v>
      </c>
      <c r="D13" s="70">
        <v>31.728905273999999</v>
      </c>
      <c r="E13" s="69">
        <v>47</v>
      </c>
      <c r="F13" s="70">
        <v>24.114930734000001</v>
      </c>
      <c r="G13" s="70">
        <v>31.531057573999998</v>
      </c>
      <c r="H13" s="69">
        <v>106</v>
      </c>
      <c r="I13" s="70">
        <v>51.481301602999999</v>
      </c>
      <c r="J13" s="85">
        <v>57.112328832000003</v>
      </c>
    </row>
    <row r="14" spans="1:16" s="62" customFormat="1" ht="18.899999999999999" customHeight="1" x14ac:dyDescent="0.3">
      <c r="A14" s="84" t="s">
        <v>352</v>
      </c>
      <c r="B14" s="69">
        <v>58</v>
      </c>
      <c r="C14" s="70">
        <v>29.896907215999999</v>
      </c>
      <c r="D14" s="70">
        <v>42.174095637000001</v>
      </c>
      <c r="E14" s="69">
        <v>66</v>
      </c>
      <c r="F14" s="70">
        <v>30.869971935999999</v>
      </c>
      <c r="G14" s="70">
        <v>41.793131615999997</v>
      </c>
      <c r="H14" s="69">
        <v>104</v>
      </c>
      <c r="I14" s="70">
        <v>44.963251188999998</v>
      </c>
      <c r="J14" s="85">
        <v>55.238765692999998</v>
      </c>
    </row>
    <row r="15" spans="1:16" s="62" customFormat="1" ht="18.899999999999999" customHeight="1" x14ac:dyDescent="0.3">
      <c r="A15" s="84" t="s">
        <v>346</v>
      </c>
      <c r="B15" s="69">
        <v>118</v>
      </c>
      <c r="C15" s="70">
        <v>29.77542266</v>
      </c>
      <c r="D15" s="70">
        <v>32.771681231000002</v>
      </c>
      <c r="E15" s="69">
        <v>108</v>
      </c>
      <c r="F15" s="70">
        <v>24.379232506000001</v>
      </c>
      <c r="G15" s="70">
        <v>27.869623751999999</v>
      </c>
      <c r="H15" s="69">
        <v>219</v>
      </c>
      <c r="I15" s="70">
        <v>48.036850186000002</v>
      </c>
      <c r="J15" s="85">
        <v>46.410139727000001</v>
      </c>
    </row>
    <row r="16" spans="1:16" s="62" customFormat="1" ht="18.899999999999999" customHeight="1" x14ac:dyDescent="0.3">
      <c r="A16" s="84" t="s">
        <v>353</v>
      </c>
      <c r="B16" s="69">
        <v>66</v>
      </c>
      <c r="C16" s="70">
        <v>29.255319149000002</v>
      </c>
      <c r="D16" s="70">
        <v>39.158263642999998</v>
      </c>
      <c r="E16" s="69">
        <v>38</v>
      </c>
      <c r="F16" s="70">
        <v>16.941596077</v>
      </c>
      <c r="G16" s="70">
        <v>22.794931225999999</v>
      </c>
      <c r="H16" s="69">
        <v>89</v>
      </c>
      <c r="I16" s="70">
        <v>35.486443381000001</v>
      </c>
      <c r="J16" s="85">
        <v>44.314854492999999</v>
      </c>
    </row>
    <row r="17" spans="1:16" s="62" customFormat="1" ht="18.899999999999999" customHeight="1" x14ac:dyDescent="0.3">
      <c r="A17" s="84" t="s">
        <v>354</v>
      </c>
      <c r="B17" s="69">
        <v>30</v>
      </c>
      <c r="C17" s="70">
        <v>17.371163868</v>
      </c>
      <c r="D17" s="70">
        <v>26.390142224000002</v>
      </c>
      <c r="E17" s="69">
        <v>52</v>
      </c>
      <c r="F17" s="70">
        <v>27.556968733000001</v>
      </c>
      <c r="G17" s="70">
        <v>39.127003187</v>
      </c>
      <c r="H17" s="69">
        <v>78</v>
      </c>
      <c r="I17" s="70">
        <v>38.652130823</v>
      </c>
      <c r="J17" s="85">
        <v>52.924310296000002</v>
      </c>
    </row>
    <row r="18" spans="1:16" s="62" customFormat="1" ht="18.899999999999999" customHeight="1" x14ac:dyDescent="0.3">
      <c r="A18" s="84" t="s">
        <v>347</v>
      </c>
      <c r="B18" s="69">
        <v>17</v>
      </c>
      <c r="C18" s="70">
        <v>32.567049808</v>
      </c>
      <c r="D18" s="70">
        <v>62.845698611000003</v>
      </c>
      <c r="E18" s="69">
        <v>15</v>
      </c>
      <c r="F18" s="70">
        <v>24.232633279000002</v>
      </c>
      <c r="G18" s="70">
        <v>44.384256231999998</v>
      </c>
      <c r="H18" s="69">
        <v>23</v>
      </c>
      <c r="I18" s="70">
        <v>30.585106382999999</v>
      </c>
      <c r="J18" s="85">
        <v>57.046956625</v>
      </c>
    </row>
    <row r="19" spans="1:16" s="62" customFormat="1" ht="18.899999999999999" customHeight="1" x14ac:dyDescent="0.3">
      <c r="A19" s="86" t="s">
        <v>47</v>
      </c>
      <c r="B19" s="87">
        <v>1232</v>
      </c>
      <c r="C19" s="88">
        <v>25.275942719</v>
      </c>
      <c r="D19" s="88">
        <v>34.601742444999999</v>
      </c>
      <c r="E19" s="87">
        <v>1335</v>
      </c>
      <c r="F19" s="88">
        <v>24.948141503999999</v>
      </c>
      <c r="G19" s="88">
        <v>33.029326642999997</v>
      </c>
      <c r="H19" s="87">
        <v>2562</v>
      </c>
      <c r="I19" s="88">
        <v>44.225026323999998</v>
      </c>
      <c r="J19" s="89">
        <v>51.477300778999997</v>
      </c>
    </row>
    <row r="20" spans="1:16" ht="18.899999999999999" customHeight="1" x14ac:dyDescent="0.25">
      <c r="A20" s="90" t="s">
        <v>29</v>
      </c>
      <c r="B20" s="91">
        <v>12093</v>
      </c>
      <c r="C20" s="92">
        <v>28.033353501000001</v>
      </c>
      <c r="D20" s="92">
        <v>33.571887382</v>
      </c>
      <c r="E20" s="91">
        <v>12769</v>
      </c>
      <c r="F20" s="92">
        <v>27.18237031</v>
      </c>
      <c r="G20" s="92">
        <v>31.202665053</v>
      </c>
      <c r="H20" s="91">
        <v>18908</v>
      </c>
      <c r="I20" s="92">
        <v>37.570663566999997</v>
      </c>
      <c r="J20" s="93">
        <v>37.570663566999997</v>
      </c>
      <c r="K20" s="94"/>
      <c r="L20" s="94"/>
    </row>
    <row r="21" spans="1:16" ht="18.899999999999999" customHeight="1" x14ac:dyDescent="0.25">
      <c r="A21" s="77" t="s">
        <v>414</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1" t="s">
        <v>459</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2" t="s">
        <v>432</v>
      </c>
      <c r="B1" s="61"/>
      <c r="C1" s="61"/>
      <c r="D1" s="61"/>
      <c r="E1" s="61"/>
      <c r="F1" s="61"/>
      <c r="G1" s="61"/>
      <c r="H1" s="61"/>
      <c r="I1" s="61"/>
      <c r="J1" s="61"/>
    </row>
    <row r="2" spans="1:16" s="62" customFormat="1" ht="18.899999999999999" customHeight="1" x14ac:dyDescent="0.3">
      <c r="A2" s="1" t="s">
        <v>423</v>
      </c>
      <c r="B2" s="63"/>
      <c r="C2" s="63"/>
      <c r="D2" s="63"/>
      <c r="E2" s="63"/>
      <c r="F2" s="63"/>
      <c r="G2" s="63"/>
      <c r="H2" s="63"/>
      <c r="I2" s="63"/>
      <c r="J2" s="63"/>
    </row>
    <row r="3" spans="1:16" s="66" customFormat="1" ht="54" customHeight="1" x14ac:dyDescent="0.3">
      <c r="A3" s="105" t="s">
        <v>444</v>
      </c>
      <c r="B3" s="64" t="s">
        <v>446</v>
      </c>
      <c r="C3" s="64" t="s">
        <v>449</v>
      </c>
      <c r="D3" s="64" t="s">
        <v>428</v>
      </c>
      <c r="E3" s="64" t="s">
        <v>447</v>
      </c>
      <c r="F3" s="64" t="s">
        <v>450</v>
      </c>
      <c r="G3" s="64" t="s">
        <v>429</v>
      </c>
      <c r="H3" s="64" t="s">
        <v>448</v>
      </c>
      <c r="I3" s="64" t="s">
        <v>451</v>
      </c>
      <c r="J3" s="65" t="s">
        <v>430</v>
      </c>
      <c r="O3" s="67"/>
      <c r="P3" s="67"/>
    </row>
    <row r="4" spans="1:16" s="62" customFormat="1" ht="18.899999999999999" customHeight="1" x14ac:dyDescent="0.3">
      <c r="A4" s="84" t="s">
        <v>370</v>
      </c>
      <c r="B4" s="69">
        <v>165</v>
      </c>
      <c r="C4" s="70">
        <v>32.940706728000002</v>
      </c>
      <c r="D4" s="70">
        <v>39.103055081999997</v>
      </c>
      <c r="E4" s="69">
        <v>166</v>
      </c>
      <c r="F4" s="70">
        <v>31.661262636</v>
      </c>
      <c r="G4" s="70">
        <v>36.029707680000001</v>
      </c>
      <c r="H4" s="69">
        <v>127</v>
      </c>
      <c r="I4" s="70">
        <v>23.720582742000001</v>
      </c>
      <c r="J4" s="85">
        <v>26.898505749000002</v>
      </c>
    </row>
    <row r="5" spans="1:16" s="62" customFormat="1" ht="18.899999999999999" customHeight="1" x14ac:dyDescent="0.3">
      <c r="A5" s="84" t="s">
        <v>355</v>
      </c>
      <c r="B5" s="69">
        <v>174</v>
      </c>
      <c r="C5" s="70">
        <v>28.731836196</v>
      </c>
      <c r="D5" s="70">
        <v>32.563814364999999</v>
      </c>
      <c r="E5" s="69">
        <v>218</v>
      </c>
      <c r="F5" s="70">
        <v>35.343709468</v>
      </c>
      <c r="G5" s="70">
        <v>42.322897552000001</v>
      </c>
      <c r="H5" s="69">
        <v>155</v>
      </c>
      <c r="I5" s="70">
        <v>24.713010204</v>
      </c>
      <c r="J5" s="85">
        <v>26.117743261000001</v>
      </c>
    </row>
    <row r="6" spans="1:16" s="62" customFormat="1" ht="18.899999999999999" customHeight="1" x14ac:dyDescent="0.3">
      <c r="A6" s="84" t="s">
        <v>388</v>
      </c>
      <c r="B6" s="69">
        <v>87</v>
      </c>
      <c r="C6" s="70">
        <v>27.627818354999999</v>
      </c>
      <c r="D6" s="70">
        <v>37.215467519999997</v>
      </c>
      <c r="E6" s="69">
        <v>81</v>
      </c>
      <c r="F6" s="70">
        <v>23.342939480999998</v>
      </c>
      <c r="G6" s="70">
        <v>30.793461679</v>
      </c>
      <c r="H6" s="69">
        <v>128</v>
      </c>
      <c r="I6" s="70">
        <v>31.196685351999999</v>
      </c>
      <c r="J6" s="85">
        <v>37.001989827000003</v>
      </c>
    </row>
    <row r="7" spans="1:16" s="62" customFormat="1" ht="18.899999999999999" customHeight="1" x14ac:dyDescent="0.3">
      <c r="A7" s="84" t="s">
        <v>356</v>
      </c>
      <c r="B7" s="69">
        <v>136</v>
      </c>
      <c r="C7" s="70">
        <v>31.605856378999999</v>
      </c>
      <c r="D7" s="70">
        <v>35.464815819999998</v>
      </c>
      <c r="E7" s="69">
        <v>135</v>
      </c>
      <c r="F7" s="70">
        <v>30.956202705999999</v>
      </c>
      <c r="G7" s="70">
        <v>34.860751469</v>
      </c>
      <c r="H7" s="69">
        <v>103</v>
      </c>
      <c r="I7" s="70">
        <v>22.822955905000001</v>
      </c>
      <c r="J7" s="85">
        <v>24.652680037</v>
      </c>
    </row>
    <row r="8" spans="1:16" s="62" customFormat="1" ht="18.899999999999999" customHeight="1" x14ac:dyDescent="0.3">
      <c r="A8" s="84" t="s">
        <v>357</v>
      </c>
      <c r="B8" s="69">
        <v>128</v>
      </c>
      <c r="C8" s="70">
        <v>30.48344844</v>
      </c>
      <c r="D8" s="70">
        <v>36.395212098999998</v>
      </c>
      <c r="E8" s="69">
        <v>163</v>
      </c>
      <c r="F8" s="70">
        <v>38.662239089000003</v>
      </c>
      <c r="G8" s="70">
        <v>43.157280569999998</v>
      </c>
      <c r="H8" s="69">
        <v>103</v>
      </c>
      <c r="I8" s="70">
        <v>24.315391879</v>
      </c>
      <c r="J8" s="85">
        <v>25.199316887999998</v>
      </c>
    </row>
    <row r="9" spans="1:16" s="62" customFormat="1" ht="18.899999999999999" customHeight="1" x14ac:dyDescent="0.3">
      <c r="A9" s="84" t="s">
        <v>369</v>
      </c>
      <c r="B9" s="69">
        <v>81</v>
      </c>
      <c r="C9" s="70">
        <v>30.916030534000001</v>
      </c>
      <c r="D9" s="70">
        <v>42.728047758999999</v>
      </c>
      <c r="E9" s="69">
        <v>88</v>
      </c>
      <c r="F9" s="70">
        <v>30.449826989999998</v>
      </c>
      <c r="G9" s="70">
        <v>38.187559127999997</v>
      </c>
      <c r="H9" s="69">
        <v>80</v>
      </c>
      <c r="I9" s="70">
        <v>24.517315354000001</v>
      </c>
      <c r="J9" s="85">
        <v>27.538407464999999</v>
      </c>
    </row>
    <row r="10" spans="1:16" s="62" customFormat="1" ht="18.899999999999999" customHeight="1" x14ac:dyDescent="0.3">
      <c r="A10" s="84" t="s">
        <v>358</v>
      </c>
      <c r="B10" s="69">
        <v>64</v>
      </c>
      <c r="C10" s="70">
        <v>26.533996683000002</v>
      </c>
      <c r="D10" s="70">
        <v>34.526303231999997</v>
      </c>
      <c r="E10" s="69">
        <v>68</v>
      </c>
      <c r="F10" s="70">
        <v>28.262676641999999</v>
      </c>
      <c r="G10" s="70">
        <v>35.173202064000002</v>
      </c>
      <c r="H10" s="69">
        <v>54</v>
      </c>
      <c r="I10" s="70">
        <v>22.736842105000001</v>
      </c>
      <c r="J10" s="85">
        <v>25.203096757000001</v>
      </c>
    </row>
    <row r="11" spans="1:16" s="62" customFormat="1" ht="18.899999999999999" customHeight="1" x14ac:dyDescent="0.3">
      <c r="A11" s="84" t="s">
        <v>359</v>
      </c>
      <c r="B11" s="69">
        <v>89</v>
      </c>
      <c r="C11" s="70">
        <v>34.336419753000001</v>
      </c>
      <c r="D11" s="70">
        <v>36.221589672999997</v>
      </c>
      <c r="E11" s="69">
        <v>101</v>
      </c>
      <c r="F11" s="70">
        <v>39.623381717999997</v>
      </c>
      <c r="G11" s="70">
        <v>41.394021860000002</v>
      </c>
      <c r="H11" s="69">
        <v>71</v>
      </c>
      <c r="I11" s="70">
        <v>28.756581612000002</v>
      </c>
      <c r="J11" s="85">
        <v>28.461325479999999</v>
      </c>
    </row>
    <row r="12" spans="1:16" s="62" customFormat="1" ht="18.899999999999999" customHeight="1" x14ac:dyDescent="0.3">
      <c r="A12" s="84" t="s">
        <v>360</v>
      </c>
      <c r="B12" s="69">
        <v>176</v>
      </c>
      <c r="C12" s="70">
        <v>33.301797540000003</v>
      </c>
      <c r="D12" s="70">
        <v>41.621256334000002</v>
      </c>
      <c r="E12" s="69">
        <v>149</v>
      </c>
      <c r="F12" s="70">
        <v>27.409860191</v>
      </c>
      <c r="G12" s="70">
        <v>33.236117917000001</v>
      </c>
      <c r="H12" s="69">
        <v>140</v>
      </c>
      <c r="I12" s="70">
        <v>24.617548795000001</v>
      </c>
      <c r="J12" s="85">
        <v>27.059351672999998</v>
      </c>
    </row>
    <row r="13" spans="1:16" s="62" customFormat="1" ht="18.899999999999999" customHeight="1" x14ac:dyDescent="0.3">
      <c r="A13" s="84" t="s">
        <v>361</v>
      </c>
      <c r="B13" s="69">
        <v>179</v>
      </c>
      <c r="C13" s="70">
        <v>32.322137955999999</v>
      </c>
      <c r="D13" s="70">
        <v>38.428503343999999</v>
      </c>
      <c r="E13" s="69">
        <v>155</v>
      </c>
      <c r="F13" s="70">
        <v>27.832644998999999</v>
      </c>
      <c r="G13" s="70">
        <v>31.525223358000002</v>
      </c>
      <c r="H13" s="69">
        <v>164</v>
      </c>
      <c r="I13" s="70">
        <v>29.528267915000001</v>
      </c>
      <c r="J13" s="85">
        <v>31.023946991999999</v>
      </c>
    </row>
    <row r="14" spans="1:16" s="62" customFormat="1" ht="18.899999999999999" customHeight="1" x14ac:dyDescent="0.3">
      <c r="A14" s="84" t="s">
        <v>362</v>
      </c>
      <c r="B14" s="69">
        <v>122</v>
      </c>
      <c r="C14" s="70">
        <v>25.348015791000002</v>
      </c>
      <c r="D14" s="70">
        <v>29.181144592999999</v>
      </c>
      <c r="E14" s="69">
        <v>143</v>
      </c>
      <c r="F14" s="70">
        <v>30.079932688</v>
      </c>
      <c r="G14" s="70">
        <v>34.655957006999998</v>
      </c>
      <c r="H14" s="69">
        <v>124</v>
      </c>
      <c r="I14" s="70">
        <v>26.017624843</v>
      </c>
      <c r="J14" s="85">
        <v>29.117504425</v>
      </c>
    </row>
    <row r="15" spans="1:16" s="62" customFormat="1" ht="18.899999999999999" customHeight="1" x14ac:dyDescent="0.3">
      <c r="A15" s="84" t="s">
        <v>363</v>
      </c>
      <c r="B15" s="69">
        <v>142</v>
      </c>
      <c r="C15" s="70">
        <v>38.607939096999999</v>
      </c>
      <c r="D15" s="70">
        <v>41.458451812</v>
      </c>
      <c r="E15" s="69">
        <v>118</v>
      </c>
      <c r="F15" s="70">
        <v>31.060805474999999</v>
      </c>
      <c r="G15" s="70">
        <v>30.924007116999999</v>
      </c>
      <c r="H15" s="69">
        <v>112</v>
      </c>
      <c r="I15" s="70">
        <v>29.834842834</v>
      </c>
      <c r="J15" s="85">
        <v>30.165148845000001</v>
      </c>
    </row>
    <row r="16" spans="1:16" s="62" customFormat="1" ht="18.899999999999999" customHeight="1" x14ac:dyDescent="0.3">
      <c r="A16" s="84" t="s">
        <v>364</v>
      </c>
      <c r="B16" s="69">
        <v>100</v>
      </c>
      <c r="C16" s="70">
        <v>47.415836890000001</v>
      </c>
      <c r="D16" s="70">
        <v>52.163642091</v>
      </c>
      <c r="E16" s="69">
        <v>43</v>
      </c>
      <c r="F16" s="70">
        <v>19.527702089000002</v>
      </c>
      <c r="G16" s="70">
        <v>22.211152438999999</v>
      </c>
      <c r="H16" s="69">
        <v>66</v>
      </c>
      <c r="I16" s="70">
        <v>30.769230769</v>
      </c>
      <c r="J16" s="85">
        <v>30.545698948999998</v>
      </c>
    </row>
    <row r="17" spans="1:12" s="62" customFormat="1" ht="18.899999999999999" customHeight="1" x14ac:dyDescent="0.3">
      <c r="A17" s="84" t="s">
        <v>368</v>
      </c>
      <c r="B17" s="69">
        <v>78</v>
      </c>
      <c r="C17" s="70">
        <v>37.735849057000003</v>
      </c>
      <c r="D17" s="70">
        <v>36.535805793000002</v>
      </c>
      <c r="E17" s="69">
        <v>81</v>
      </c>
      <c r="F17" s="70">
        <v>36.209208762000003</v>
      </c>
      <c r="G17" s="70">
        <v>40.847094685000002</v>
      </c>
      <c r="H17" s="69">
        <v>79</v>
      </c>
      <c r="I17" s="70">
        <v>33.645655877000003</v>
      </c>
      <c r="J17" s="85">
        <v>37.211812103</v>
      </c>
    </row>
    <row r="18" spans="1:12" s="62" customFormat="1" ht="18.899999999999999" customHeight="1" x14ac:dyDescent="0.3">
      <c r="A18" s="84" t="s">
        <v>365</v>
      </c>
      <c r="B18" s="69">
        <v>77</v>
      </c>
      <c r="C18" s="70">
        <v>28</v>
      </c>
      <c r="D18" s="70">
        <v>35.242756755000002</v>
      </c>
      <c r="E18" s="69">
        <v>69</v>
      </c>
      <c r="F18" s="70">
        <v>24.304332510999998</v>
      </c>
      <c r="G18" s="70">
        <v>30.066231287000001</v>
      </c>
      <c r="H18" s="69">
        <v>111</v>
      </c>
      <c r="I18" s="70">
        <v>38.196834136</v>
      </c>
      <c r="J18" s="85">
        <v>42.966344307</v>
      </c>
    </row>
    <row r="19" spans="1:12" s="62" customFormat="1" ht="18.899999999999999" customHeight="1" x14ac:dyDescent="0.3">
      <c r="A19" s="84" t="s">
        <v>366</v>
      </c>
      <c r="B19" s="69">
        <v>106</v>
      </c>
      <c r="C19" s="70">
        <v>33.375314861</v>
      </c>
      <c r="D19" s="70">
        <v>43.979376488</v>
      </c>
      <c r="E19" s="69">
        <v>90</v>
      </c>
      <c r="F19" s="70">
        <v>29.354207435999999</v>
      </c>
      <c r="G19" s="70">
        <v>38.434831852000002</v>
      </c>
      <c r="H19" s="69">
        <v>89</v>
      </c>
      <c r="I19" s="70">
        <v>27.847309136</v>
      </c>
      <c r="J19" s="85">
        <v>32.109883361000001</v>
      </c>
    </row>
    <row r="20" spans="1:12" s="62" customFormat="1" ht="18.899999999999999" customHeight="1" x14ac:dyDescent="0.3">
      <c r="A20" s="84" t="s">
        <v>367</v>
      </c>
      <c r="B20" s="69">
        <v>95</v>
      </c>
      <c r="C20" s="70">
        <v>32.489740081999997</v>
      </c>
      <c r="D20" s="70">
        <v>36.570823148000002</v>
      </c>
      <c r="E20" s="69">
        <v>84</v>
      </c>
      <c r="F20" s="70">
        <v>24.786072588</v>
      </c>
      <c r="G20" s="70">
        <v>29.410874353000001</v>
      </c>
      <c r="H20" s="69">
        <v>95</v>
      </c>
      <c r="I20" s="70">
        <v>25.367156208000001</v>
      </c>
      <c r="J20" s="85">
        <v>31.279560257</v>
      </c>
    </row>
    <row r="21" spans="1:12" s="62" customFormat="1" ht="18.899999999999999" customHeight="1" x14ac:dyDescent="0.3">
      <c r="A21" s="86" t="s">
        <v>170</v>
      </c>
      <c r="B21" s="87">
        <v>1999</v>
      </c>
      <c r="C21" s="88">
        <v>31.892150606000001</v>
      </c>
      <c r="D21" s="88">
        <v>37.294251856999999</v>
      </c>
      <c r="E21" s="87">
        <v>1952</v>
      </c>
      <c r="F21" s="88">
        <v>30.219525033</v>
      </c>
      <c r="G21" s="88">
        <v>35.04020259</v>
      </c>
      <c r="H21" s="87">
        <v>1801</v>
      </c>
      <c r="I21" s="88">
        <v>27.007167921000001</v>
      </c>
      <c r="J21" s="89">
        <v>28.981295037999999</v>
      </c>
    </row>
    <row r="22" spans="1:12" ht="18.899999999999999" customHeight="1" x14ac:dyDescent="0.25">
      <c r="A22" s="90" t="s">
        <v>29</v>
      </c>
      <c r="B22" s="91">
        <v>12093</v>
      </c>
      <c r="C22" s="92">
        <v>28.033353501000001</v>
      </c>
      <c r="D22" s="92">
        <v>33.571887382</v>
      </c>
      <c r="E22" s="91">
        <v>12769</v>
      </c>
      <c r="F22" s="92">
        <v>27.18237031</v>
      </c>
      <c r="G22" s="92">
        <v>31.202665053</v>
      </c>
      <c r="H22" s="91">
        <v>18908</v>
      </c>
      <c r="I22" s="92">
        <v>37.570663566999997</v>
      </c>
      <c r="J22" s="93">
        <v>37.570663566999997</v>
      </c>
      <c r="K22" s="94"/>
      <c r="L22" s="94"/>
    </row>
    <row r="23" spans="1:12" ht="18.899999999999999" customHeight="1" x14ac:dyDescent="0.25">
      <c r="A23" s="77" t="s">
        <v>414</v>
      </c>
    </row>
    <row r="25" spans="1:12" ht="15.6" x14ac:dyDescent="0.3">
      <c r="A25" s="121" t="s">
        <v>459</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90" zoomScaleNormal="9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2" t="s">
        <v>433</v>
      </c>
      <c r="B1" s="61"/>
      <c r="C1" s="61"/>
      <c r="D1" s="61"/>
      <c r="E1" s="61"/>
      <c r="F1" s="61"/>
      <c r="G1" s="61"/>
      <c r="H1" s="61"/>
      <c r="I1" s="61"/>
      <c r="J1" s="61"/>
    </row>
    <row r="2" spans="1:16" s="62" customFormat="1" ht="18.899999999999999" customHeight="1" x14ac:dyDescent="0.3">
      <c r="A2" s="1" t="s">
        <v>423</v>
      </c>
      <c r="B2" s="63"/>
      <c r="C2" s="63"/>
      <c r="D2" s="63"/>
      <c r="E2" s="63"/>
      <c r="F2" s="63"/>
      <c r="G2" s="63"/>
      <c r="H2" s="63"/>
      <c r="I2" s="63"/>
      <c r="J2" s="63"/>
    </row>
    <row r="3" spans="1:16" s="66" customFormat="1" ht="54" customHeight="1" x14ac:dyDescent="0.3">
      <c r="A3" s="105" t="s">
        <v>444</v>
      </c>
      <c r="B3" s="64" t="s">
        <v>446</v>
      </c>
      <c r="C3" s="64" t="s">
        <v>449</v>
      </c>
      <c r="D3" s="64" t="s">
        <v>428</v>
      </c>
      <c r="E3" s="64" t="s">
        <v>447</v>
      </c>
      <c r="F3" s="64" t="s">
        <v>450</v>
      </c>
      <c r="G3" s="64" t="s">
        <v>429</v>
      </c>
      <c r="H3" s="64" t="s">
        <v>448</v>
      </c>
      <c r="I3" s="64" t="s">
        <v>451</v>
      </c>
      <c r="J3" s="65" t="s">
        <v>430</v>
      </c>
      <c r="O3" s="67"/>
      <c r="P3" s="67"/>
    </row>
    <row r="4" spans="1:16" s="62" customFormat="1" ht="56.25" customHeight="1" x14ac:dyDescent="0.3">
      <c r="A4" s="95" t="s">
        <v>381</v>
      </c>
      <c r="B4" s="69">
        <v>80</v>
      </c>
      <c r="C4" s="70">
        <v>25.477707005999999</v>
      </c>
      <c r="D4" s="70">
        <v>38.723941662999998</v>
      </c>
      <c r="E4" s="69">
        <v>78</v>
      </c>
      <c r="F4" s="70">
        <v>24.022174315000001</v>
      </c>
      <c r="G4" s="70">
        <v>34.589444626000002</v>
      </c>
      <c r="H4" s="69">
        <v>74</v>
      </c>
      <c r="I4" s="70">
        <v>23.285084958999999</v>
      </c>
      <c r="J4" s="85">
        <v>29.091866721999999</v>
      </c>
    </row>
    <row r="5" spans="1:16" s="62" customFormat="1" ht="56.25" customHeight="1" x14ac:dyDescent="0.3">
      <c r="A5" s="95" t="s">
        <v>371</v>
      </c>
      <c r="B5" s="69">
        <v>6</v>
      </c>
      <c r="C5" s="70">
        <v>21.201413427999999</v>
      </c>
      <c r="D5" s="70">
        <v>44.044137171999999</v>
      </c>
      <c r="E5" s="69" t="s">
        <v>438</v>
      </c>
      <c r="F5" s="70" t="s">
        <v>438</v>
      </c>
      <c r="G5" s="70" t="s">
        <v>438</v>
      </c>
      <c r="H5" s="69">
        <v>8</v>
      </c>
      <c r="I5" s="70">
        <v>28.880866426000001</v>
      </c>
      <c r="J5" s="85">
        <v>50.828979715999999</v>
      </c>
    </row>
    <row r="6" spans="1:16" s="62" customFormat="1" ht="56.25" customHeight="1" x14ac:dyDescent="0.3">
      <c r="A6" s="95" t="s">
        <v>382</v>
      </c>
      <c r="B6" s="69">
        <v>43</v>
      </c>
      <c r="C6" s="70">
        <v>14.352469960000001</v>
      </c>
      <c r="D6" s="70">
        <v>30.247401408999998</v>
      </c>
      <c r="E6" s="69">
        <v>55</v>
      </c>
      <c r="F6" s="70">
        <v>15.827338128999999</v>
      </c>
      <c r="G6" s="70">
        <v>29.433436223000001</v>
      </c>
      <c r="H6" s="69">
        <v>86</v>
      </c>
      <c r="I6" s="70">
        <v>24.445707789</v>
      </c>
      <c r="J6" s="85">
        <v>37.841681479000002</v>
      </c>
    </row>
    <row r="7" spans="1:16" s="62" customFormat="1" ht="56.25" customHeight="1" x14ac:dyDescent="0.3">
      <c r="A7" s="95" t="s">
        <v>380</v>
      </c>
      <c r="B7" s="69">
        <v>71</v>
      </c>
      <c r="C7" s="70">
        <v>22.383354351000001</v>
      </c>
      <c r="D7" s="70">
        <v>35.459787527000003</v>
      </c>
      <c r="E7" s="69">
        <v>128</v>
      </c>
      <c r="F7" s="70">
        <v>38.624019312000001</v>
      </c>
      <c r="G7" s="70">
        <v>57.274196584000002</v>
      </c>
      <c r="H7" s="69">
        <v>103</v>
      </c>
      <c r="I7" s="70">
        <v>29.623238424</v>
      </c>
      <c r="J7" s="85">
        <v>38.347891234000002</v>
      </c>
    </row>
    <row r="8" spans="1:16" s="62" customFormat="1" ht="56.25" customHeight="1" x14ac:dyDescent="0.3">
      <c r="A8" s="95" t="s">
        <v>385</v>
      </c>
      <c r="B8" s="69" t="s">
        <v>438</v>
      </c>
      <c r="C8" s="70" t="s">
        <v>438</v>
      </c>
      <c r="D8" s="70" t="s">
        <v>438</v>
      </c>
      <c r="E8" s="69" t="s">
        <v>438</v>
      </c>
      <c r="F8" s="70" t="s">
        <v>438</v>
      </c>
      <c r="G8" s="70" t="s">
        <v>438</v>
      </c>
      <c r="H8" s="69">
        <v>12</v>
      </c>
      <c r="I8" s="70">
        <v>33.519553072999997</v>
      </c>
      <c r="J8" s="85">
        <v>49.878041877999998</v>
      </c>
    </row>
    <row r="9" spans="1:16" s="62" customFormat="1" ht="56.25" customHeight="1" x14ac:dyDescent="0.3">
      <c r="A9" s="95" t="s">
        <v>386</v>
      </c>
      <c r="B9" s="69">
        <v>10</v>
      </c>
      <c r="C9" s="70">
        <v>28.328611897999998</v>
      </c>
      <c r="D9" s="70">
        <v>48.155846836000002</v>
      </c>
      <c r="E9" s="69">
        <v>10</v>
      </c>
      <c r="F9" s="70">
        <v>27.173913042999999</v>
      </c>
      <c r="G9" s="70">
        <v>47.237266703000003</v>
      </c>
      <c r="H9" s="69">
        <v>22</v>
      </c>
      <c r="I9" s="70">
        <v>61.797752809000002</v>
      </c>
      <c r="J9" s="85">
        <v>92.696819653999995</v>
      </c>
    </row>
    <row r="10" spans="1:16" s="62" customFormat="1" ht="56.25" customHeight="1" x14ac:dyDescent="0.3">
      <c r="A10" s="95" t="s">
        <v>387</v>
      </c>
      <c r="B10" s="69" t="s">
        <v>438</v>
      </c>
      <c r="C10" s="70" t="s">
        <v>438</v>
      </c>
      <c r="D10" s="70" t="s">
        <v>438</v>
      </c>
      <c r="E10" s="69">
        <v>6</v>
      </c>
      <c r="F10" s="70">
        <v>14.888337469</v>
      </c>
      <c r="G10" s="70">
        <v>25.427258658</v>
      </c>
      <c r="H10" s="69" t="s">
        <v>438</v>
      </c>
      <c r="I10" s="70" t="s">
        <v>438</v>
      </c>
      <c r="J10" s="85" t="s">
        <v>438</v>
      </c>
    </row>
    <row r="11" spans="1:16" s="62" customFormat="1" ht="56.25" customHeight="1" x14ac:dyDescent="0.3">
      <c r="A11" s="95" t="s">
        <v>374</v>
      </c>
      <c r="B11" s="69">
        <v>16</v>
      </c>
      <c r="C11" s="70">
        <v>23.426061492999999</v>
      </c>
      <c r="D11" s="70">
        <v>41.324092741000001</v>
      </c>
      <c r="E11" s="69">
        <v>20</v>
      </c>
      <c r="F11" s="70">
        <v>23.282887078000002</v>
      </c>
      <c r="G11" s="70">
        <v>41.409850898999998</v>
      </c>
      <c r="H11" s="69">
        <v>43</v>
      </c>
      <c r="I11" s="70">
        <v>43.043043042999997</v>
      </c>
      <c r="J11" s="85">
        <v>66.806614889000002</v>
      </c>
    </row>
    <row r="12" spans="1:16" s="62" customFormat="1" ht="56.25" customHeight="1" x14ac:dyDescent="0.3">
      <c r="A12" s="95" t="s">
        <v>375</v>
      </c>
      <c r="B12" s="69">
        <v>15</v>
      </c>
      <c r="C12" s="70">
        <v>17.142857143000001</v>
      </c>
      <c r="D12" s="70">
        <v>31.223414794</v>
      </c>
      <c r="E12" s="69">
        <v>42</v>
      </c>
      <c r="F12" s="70">
        <v>39.772727273000001</v>
      </c>
      <c r="G12" s="70">
        <v>70.835990530999993</v>
      </c>
      <c r="H12" s="69">
        <v>42</v>
      </c>
      <c r="I12" s="70">
        <v>33.953112369000003</v>
      </c>
      <c r="J12" s="85">
        <v>56.535604796000001</v>
      </c>
    </row>
    <row r="13" spans="1:16" s="62" customFormat="1" ht="56.25" customHeight="1" x14ac:dyDescent="0.3">
      <c r="A13" s="95" t="s">
        <v>383</v>
      </c>
      <c r="B13" s="69">
        <v>11</v>
      </c>
      <c r="C13" s="70">
        <v>17.571884984</v>
      </c>
      <c r="D13" s="70">
        <v>30.902614146000001</v>
      </c>
      <c r="E13" s="69">
        <v>37</v>
      </c>
      <c r="F13" s="70">
        <v>51.317614423999999</v>
      </c>
      <c r="G13" s="70">
        <v>93.024815614000005</v>
      </c>
      <c r="H13" s="69">
        <v>22</v>
      </c>
      <c r="I13" s="70">
        <v>26.410564226000002</v>
      </c>
      <c r="J13" s="85">
        <v>46.052895624999998</v>
      </c>
    </row>
    <row r="14" spans="1:16" s="62" customFormat="1" ht="56.25" customHeight="1" x14ac:dyDescent="0.3">
      <c r="A14" s="95" t="s">
        <v>384</v>
      </c>
      <c r="B14" s="69">
        <v>8</v>
      </c>
      <c r="C14" s="70">
        <v>14.260249554</v>
      </c>
      <c r="D14" s="70">
        <v>22.726169737999999</v>
      </c>
      <c r="E14" s="69">
        <v>9</v>
      </c>
      <c r="F14" s="70">
        <v>13.493253373</v>
      </c>
      <c r="G14" s="70">
        <v>21.284946106</v>
      </c>
      <c r="H14" s="69">
        <v>17</v>
      </c>
      <c r="I14" s="70">
        <v>21.656050955000001</v>
      </c>
      <c r="J14" s="85">
        <v>32.527026470000003</v>
      </c>
    </row>
    <row r="15" spans="1:16" s="62" customFormat="1" ht="56.25" customHeight="1" x14ac:dyDescent="0.3">
      <c r="A15" s="95" t="s">
        <v>376</v>
      </c>
      <c r="B15" s="69">
        <v>6</v>
      </c>
      <c r="C15" s="70">
        <v>13.636363636</v>
      </c>
      <c r="D15" s="70">
        <v>22.968411851999999</v>
      </c>
      <c r="E15" s="69">
        <v>14</v>
      </c>
      <c r="F15" s="70">
        <v>28.112449799</v>
      </c>
      <c r="G15" s="70">
        <v>48.845601686999998</v>
      </c>
      <c r="H15" s="69">
        <v>29</v>
      </c>
      <c r="I15" s="70">
        <v>48.172757474999997</v>
      </c>
      <c r="J15" s="85">
        <v>79.38433182</v>
      </c>
    </row>
    <row r="16" spans="1:16" s="62" customFormat="1" ht="56.25" customHeight="1" x14ac:dyDescent="0.3">
      <c r="A16" s="95" t="s">
        <v>379</v>
      </c>
      <c r="B16" s="69">
        <v>8</v>
      </c>
      <c r="C16" s="70">
        <v>36.363636364000001</v>
      </c>
      <c r="D16" s="70">
        <v>63.083950334000001</v>
      </c>
      <c r="E16" s="69">
        <v>14</v>
      </c>
      <c r="F16" s="70">
        <v>55.555555556000002</v>
      </c>
      <c r="G16" s="70">
        <v>106.75275157999999</v>
      </c>
      <c r="H16" s="69" t="s">
        <v>438</v>
      </c>
      <c r="I16" s="70" t="s">
        <v>438</v>
      </c>
      <c r="J16" s="85" t="s">
        <v>438</v>
      </c>
    </row>
    <row r="17" spans="1:12" s="62" customFormat="1" ht="56.25" customHeight="1" x14ac:dyDescent="0.3">
      <c r="A17" s="95" t="s">
        <v>378</v>
      </c>
      <c r="B17" s="69">
        <v>39</v>
      </c>
      <c r="C17" s="70">
        <v>40.625</v>
      </c>
      <c r="D17" s="70">
        <v>75.226215647000004</v>
      </c>
      <c r="E17" s="69">
        <v>48</v>
      </c>
      <c r="F17" s="70">
        <v>40.574809805999998</v>
      </c>
      <c r="G17" s="70">
        <v>70.714456827000006</v>
      </c>
      <c r="H17" s="69">
        <v>63</v>
      </c>
      <c r="I17" s="70">
        <v>44.617563738999998</v>
      </c>
      <c r="J17" s="85">
        <v>70.815518761000007</v>
      </c>
    </row>
    <row r="18" spans="1:12" s="62" customFormat="1" ht="56.25" customHeight="1" x14ac:dyDescent="0.3">
      <c r="A18" s="95" t="s">
        <v>377</v>
      </c>
      <c r="B18" s="69">
        <v>18</v>
      </c>
      <c r="C18" s="70">
        <v>37.344398339999998</v>
      </c>
      <c r="D18" s="70">
        <v>67.109466802</v>
      </c>
      <c r="E18" s="69">
        <v>22</v>
      </c>
      <c r="F18" s="70">
        <v>40.366972476999997</v>
      </c>
      <c r="G18" s="70">
        <v>74.797135108000006</v>
      </c>
      <c r="H18" s="69">
        <v>24</v>
      </c>
      <c r="I18" s="70">
        <v>37.795275590999999</v>
      </c>
      <c r="J18" s="85">
        <v>64.677332016999998</v>
      </c>
    </row>
    <row r="19" spans="1:12" s="62" customFormat="1" ht="18.600000000000001" customHeight="1" x14ac:dyDescent="0.3">
      <c r="A19" s="86" t="s">
        <v>168</v>
      </c>
      <c r="B19" s="87">
        <v>339</v>
      </c>
      <c r="C19" s="88">
        <v>22.044479125999999</v>
      </c>
      <c r="D19" s="88">
        <v>38.158664883999997</v>
      </c>
      <c r="E19" s="87">
        <v>490</v>
      </c>
      <c r="F19" s="88">
        <v>28.546460821</v>
      </c>
      <c r="G19" s="88">
        <v>47.143477263999998</v>
      </c>
      <c r="H19" s="87">
        <v>554</v>
      </c>
      <c r="I19" s="88">
        <v>30.192381055999999</v>
      </c>
      <c r="J19" s="89">
        <v>42.257441802999999</v>
      </c>
    </row>
    <row r="20" spans="1:12" ht="18.899999999999999" customHeight="1" x14ac:dyDescent="0.25">
      <c r="A20" s="90" t="s">
        <v>29</v>
      </c>
      <c r="B20" s="91">
        <v>12093</v>
      </c>
      <c r="C20" s="92">
        <v>28.033353501000001</v>
      </c>
      <c r="D20" s="92">
        <v>33.571887382</v>
      </c>
      <c r="E20" s="91">
        <v>12769</v>
      </c>
      <c r="F20" s="92">
        <v>27.18237031</v>
      </c>
      <c r="G20" s="92">
        <v>31.202665053</v>
      </c>
      <c r="H20" s="91">
        <v>18908</v>
      </c>
      <c r="I20" s="92">
        <v>37.570663566999997</v>
      </c>
      <c r="J20" s="93">
        <v>37.570663566999997</v>
      </c>
      <c r="K20" s="94"/>
      <c r="L20" s="94"/>
    </row>
    <row r="21" spans="1:12" ht="18.899999999999999" customHeight="1" x14ac:dyDescent="0.25">
      <c r="A21" s="77" t="s">
        <v>414</v>
      </c>
    </row>
    <row r="23" spans="1:12" ht="15.6" x14ac:dyDescent="0.3">
      <c r="A23" s="121" t="s">
        <v>459</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6"/>
  <sheetViews>
    <sheetView showGridLines="0" workbookViewId="0"/>
  </sheetViews>
  <sheetFormatPr defaultColWidth="9.33203125" defaultRowHeight="15" x14ac:dyDescent="0.25"/>
  <cols>
    <col min="1" max="1" width="41.5546875" style="79" customWidth="1"/>
    <col min="2" max="2" width="21.88671875" style="78" customWidth="1"/>
    <col min="3" max="4" width="21.88671875"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2" t="s">
        <v>461</v>
      </c>
      <c r="B1" s="61"/>
      <c r="C1" s="61"/>
      <c r="D1" s="61"/>
      <c r="E1" s="61"/>
    </row>
    <row r="2" spans="1:8" s="62" customFormat="1" ht="18.899999999999999" customHeight="1" x14ac:dyDescent="0.3">
      <c r="A2" s="1" t="s">
        <v>424</v>
      </c>
      <c r="B2" s="63"/>
      <c r="C2" s="63"/>
      <c r="D2" s="63"/>
      <c r="E2" s="96"/>
    </row>
    <row r="3" spans="1:8" ht="31.2" x14ac:dyDescent="0.25">
      <c r="A3" s="81" t="s">
        <v>30</v>
      </c>
      <c r="B3" s="82" t="s">
        <v>428</v>
      </c>
      <c r="C3" s="82" t="s">
        <v>429</v>
      </c>
      <c r="D3" s="83" t="s">
        <v>430</v>
      </c>
      <c r="H3" s="79"/>
    </row>
    <row r="4" spans="1:8" ht="18.899999999999999" customHeight="1" x14ac:dyDescent="0.25">
      <c r="A4" s="84" t="s">
        <v>175</v>
      </c>
      <c r="B4" s="85">
        <v>36.859599568</v>
      </c>
      <c r="C4" s="85">
        <v>35.842124431999999</v>
      </c>
      <c r="D4" s="85">
        <v>44.445075363999997</v>
      </c>
      <c r="F4" s="41"/>
      <c r="G4" s="42"/>
      <c r="H4" s="42"/>
    </row>
    <row r="5" spans="1:8" ht="18.899999999999999" customHeight="1" x14ac:dyDescent="0.25">
      <c r="A5" s="84" t="s">
        <v>33</v>
      </c>
      <c r="B5" s="85">
        <v>38.159779381</v>
      </c>
      <c r="C5" s="85">
        <v>36.606316747000001</v>
      </c>
      <c r="D5" s="85">
        <v>44.097776652</v>
      </c>
      <c r="F5" s="59"/>
      <c r="G5" s="58"/>
      <c r="H5" s="58"/>
    </row>
    <row r="6" spans="1:8" ht="18.899999999999999" customHeight="1" x14ac:dyDescent="0.25">
      <c r="A6" s="84" t="s">
        <v>32</v>
      </c>
      <c r="B6" s="85">
        <v>36.279136970000003</v>
      </c>
      <c r="C6" s="85">
        <v>35.226309694000001</v>
      </c>
      <c r="D6" s="85">
        <v>43.947501656</v>
      </c>
      <c r="F6" s="59"/>
      <c r="G6" s="58"/>
      <c r="H6" s="58"/>
    </row>
    <row r="7" spans="1:8" ht="18.899999999999999" customHeight="1" x14ac:dyDescent="0.25">
      <c r="A7" s="84" t="s">
        <v>31</v>
      </c>
      <c r="B7" s="85">
        <v>37.610557557999996</v>
      </c>
      <c r="C7" s="85">
        <v>36.459935524999999</v>
      </c>
      <c r="D7" s="85">
        <v>43.314645413000001</v>
      </c>
      <c r="F7" s="59"/>
      <c r="G7" s="58"/>
      <c r="H7" s="58"/>
    </row>
    <row r="8" spans="1:8" ht="18.899999999999999" customHeight="1" x14ac:dyDescent="0.25">
      <c r="A8" s="84" t="s">
        <v>174</v>
      </c>
      <c r="B8" s="85">
        <v>41.554993269000001</v>
      </c>
      <c r="C8" s="85">
        <v>34.852305604999998</v>
      </c>
      <c r="D8" s="85">
        <v>37.005254393999998</v>
      </c>
      <c r="F8" s="59"/>
      <c r="G8" s="58"/>
      <c r="H8" s="58"/>
    </row>
    <row r="9" spans="1:8" ht="18.899999999999999" customHeight="1" x14ac:dyDescent="0.25">
      <c r="A9" s="84" t="s">
        <v>173</v>
      </c>
      <c r="B9" s="85">
        <v>38.412406810999997</v>
      </c>
      <c r="C9" s="85">
        <v>33.968960588999998</v>
      </c>
      <c r="D9" s="85">
        <v>43.111596718000001</v>
      </c>
      <c r="F9" s="51"/>
      <c r="G9" s="50"/>
    </row>
    <row r="10" spans="1:8" ht="18.899999999999999" customHeight="1" x14ac:dyDescent="0.25">
      <c r="A10" s="84" t="s">
        <v>36</v>
      </c>
      <c r="B10" s="85">
        <v>37.731578851999998</v>
      </c>
      <c r="C10" s="85">
        <v>34.569825960999999</v>
      </c>
      <c r="D10" s="85">
        <v>43.832534312</v>
      </c>
      <c r="F10" s="59"/>
      <c r="G10" s="58"/>
      <c r="H10" s="58"/>
    </row>
    <row r="11" spans="1:8" ht="18.899999999999999" customHeight="1" x14ac:dyDescent="0.25">
      <c r="A11" s="84" t="s">
        <v>35</v>
      </c>
      <c r="B11" s="85">
        <v>37.927955593999997</v>
      </c>
      <c r="C11" s="85">
        <v>35.526358625999997</v>
      </c>
      <c r="D11" s="85">
        <v>46.172887494999998</v>
      </c>
      <c r="F11" s="59"/>
      <c r="G11" s="58"/>
      <c r="H11" s="58"/>
    </row>
    <row r="12" spans="1:8" ht="18.899999999999999" customHeight="1" x14ac:dyDescent="0.25">
      <c r="A12" s="84" t="s">
        <v>34</v>
      </c>
      <c r="B12" s="85">
        <v>36.700583303999998</v>
      </c>
      <c r="C12" s="85">
        <v>33.958671041000002</v>
      </c>
      <c r="D12" s="85">
        <v>44.827794914999998</v>
      </c>
      <c r="F12" s="59"/>
      <c r="G12" s="58"/>
      <c r="H12" s="58"/>
    </row>
    <row r="13" spans="1:8" ht="18.899999999999999" customHeight="1" x14ac:dyDescent="0.25">
      <c r="A13" s="84" t="s">
        <v>176</v>
      </c>
      <c r="B13" s="85">
        <v>37.185168714</v>
      </c>
      <c r="C13" s="85">
        <v>35.930614114000001</v>
      </c>
      <c r="D13" s="85">
        <v>43.999662231000002</v>
      </c>
      <c r="F13" s="59"/>
      <c r="G13" s="58"/>
      <c r="H13" s="58"/>
    </row>
    <row r="14" spans="1:8" ht="18.899999999999999" customHeight="1" x14ac:dyDescent="0.25">
      <c r="A14" s="84" t="s">
        <v>152</v>
      </c>
      <c r="B14" s="85">
        <v>17.150497616999999</v>
      </c>
      <c r="C14" s="85">
        <v>14.585364952000001</v>
      </c>
      <c r="D14" s="85">
        <v>17.123595758</v>
      </c>
      <c r="H14" s="79"/>
    </row>
    <row r="15" spans="1:8" ht="18.899999999999999" customHeight="1" x14ac:dyDescent="0.25">
      <c r="A15" s="77" t="s">
        <v>414</v>
      </c>
    </row>
    <row r="16" spans="1:8" x14ac:dyDescent="0.25">
      <c r="B16" s="79"/>
      <c r="H16" s="79"/>
    </row>
    <row r="17" spans="1:8" ht="15.6" x14ac:dyDescent="0.3">
      <c r="A17" s="121" t="s">
        <v>459</v>
      </c>
      <c r="B17" s="79"/>
      <c r="H17" s="79"/>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A34" s="62"/>
      <c r="B34" s="62"/>
      <c r="C34" s="62"/>
      <c r="D34" s="62"/>
      <c r="F34" s="62"/>
      <c r="G34" s="62"/>
      <c r="H34" s="62"/>
      <c r="I34" s="62"/>
      <c r="J34" s="62"/>
    </row>
    <row r="35" spans="1:10" x14ac:dyDescent="0.25">
      <c r="B35" s="79"/>
      <c r="H35" s="79"/>
    </row>
    <row r="36" spans="1:10" x14ac:dyDescent="0.25">
      <c r="B36" s="79"/>
      <c r="H3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846F7A-97D4-42D0-AFB8-60B4669892EE}">
  <sheetPr>
    <tabColor theme="3"/>
  </sheetPr>
  <dimension ref="A1:J37"/>
  <sheetViews>
    <sheetView showGridLines="0" workbookViewId="0"/>
  </sheetViews>
  <sheetFormatPr defaultColWidth="9.33203125" defaultRowHeight="15" x14ac:dyDescent="0.25"/>
  <cols>
    <col min="1" max="1" width="41.5546875" style="79" customWidth="1"/>
    <col min="2" max="2" width="21.88671875" style="78" customWidth="1"/>
    <col min="3" max="4" width="21.88671875"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2" t="s">
        <v>462</v>
      </c>
      <c r="B1" s="97"/>
      <c r="C1" s="98"/>
      <c r="D1" s="98"/>
    </row>
    <row r="2" spans="1:8" s="62" customFormat="1" ht="18.899999999999999" customHeight="1" x14ac:dyDescent="0.3">
      <c r="A2" s="81" t="s">
        <v>280</v>
      </c>
      <c r="B2" s="83" t="s">
        <v>279</v>
      </c>
      <c r="C2" s="99"/>
      <c r="D2" s="98"/>
      <c r="E2" s="99"/>
    </row>
    <row r="3" spans="1:8" ht="18.899999999999999" customHeight="1" x14ac:dyDescent="0.25">
      <c r="A3" s="84" t="s">
        <v>269</v>
      </c>
      <c r="B3" s="100">
        <v>0.38503312319999999</v>
      </c>
      <c r="H3" s="79"/>
    </row>
    <row r="4" spans="1:8" ht="18.899999999999999" customHeight="1" x14ac:dyDescent="0.25">
      <c r="A4" s="84" t="s">
        <v>270</v>
      </c>
      <c r="B4" s="100">
        <v>0.81803405780000005</v>
      </c>
      <c r="H4" s="79"/>
    </row>
    <row r="5" spans="1:8" ht="18.899999999999999" customHeight="1" x14ac:dyDescent="0.25">
      <c r="A5" s="84" t="s">
        <v>271</v>
      </c>
      <c r="B5" s="100">
        <v>0.1192967271</v>
      </c>
      <c r="H5" s="79"/>
    </row>
    <row r="6" spans="1:8" ht="18.899999999999999" customHeight="1" x14ac:dyDescent="0.25">
      <c r="A6" s="84" t="s">
        <v>275</v>
      </c>
      <c r="B6" s="100">
        <v>0.43796196970000001</v>
      </c>
      <c r="H6" s="79"/>
    </row>
    <row r="7" spans="1:8" ht="18.899999999999999" customHeight="1" x14ac:dyDescent="0.25">
      <c r="A7" s="84" t="s">
        <v>276</v>
      </c>
      <c r="B7" s="100">
        <v>0.3663900142</v>
      </c>
      <c r="H7" s="79"/>
    </row>
    <row r="8" spans="1:8" ht="18.899999999999999" customHeight="1" x14ac:dyDescent="0.25">
      <c r="A8" s="84" t="s">
        <v>272</v>
      </c>
      <c r="B8" s="100">
        <v>0.70330269820000002</v>
      </c>
      <c r="H8" s="79"/>
    </row>
    <row r="9" spans="1:8" ht="18.899999999999999" customHeight="1" x14ac:dyDescent="0.25">
      <c r="A9" s="84" t="s">
        <v>273</v>
      </c>
      <c r="B9" s="100">
        <v>0.69425207560000002</v>
      </c>
      <c r="H9" s="79"/>
    </row>
    <row r="10" spans="1:8" ht="18.899999999999999" customHeight="1" x14ac:dyDescent="0.25">
      <c r="A10" s="84" t="s">
        <v>274</v>
      </c>
      <c r="B10" s="100">
        <v>0.78459652950000003</v>
      </c>
      <c r="H10" s="79"/>
    </row>
    <row r="11" spans="1:8" ht="18.899999999999999" customHeight="1" x14ac:dyDescent="0.25">
      <c r="A11" s="84" t="s">
        <v>277</v>
      </c>
      <c r="B11" s="100">
        <v>0.58422768800000002</v>
      </c>
      <c r="H11" s="79"/>
    </row>
    <row r="12" spans="1:8" ht="18.899999999999999" customHeight="1" x14ac:dyDescent="0.25">
      <c r="A12" s="84" t="s">
        <v>278</v>
      </c>
      <c r="B12" s="100">
        <v>0.92543258799999994</v>
      </c>
      <c r="H12" s="79"/>
    </row>
    <row r="13" spans="1:8" ht="18.899999999999999" customHeight="1" x14ac:dyDescent="0.25">
      <c r="A13" s="77" t="s">
        <v>460</v>
      </c>
      <c r="B13" s="79"/>
    </row>
    <row r="15" spans="1:8" ht="15.6" x14ac:dyDescent="0.3">
      <c r="A15" s="121" t="s">
        <v>459</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30</vt:i4>
      </vt:variant>
    </vt:vector>
  </HeadingPairs>
  <TitlesOfParts>
    <vt:vector size="45"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Data'!ambvis_rates_Feb_5_2013hjp_2</vt:lpstr>
      <vt:lpstr>'Raw Data'!cabg_Feb_5_2013hjp_1</vt:lpstr>
      <vt:lpstr>'Raw Data'!cabg_Feb_5_2013hjp_1_1</vt:lpstr>
      <vt:lpstr>'Raw Data'!cabg_Feb_5_2013hjp_1_2</vt:lpstr>
      <vt:lpstr>'Raw Data'!cath_Feb_5_2013hjp</vt:lpstr>
      <vt:lpstr>'Raw Data'!cath_Feb_5_2013hjp_1</vt:lpstr>
      <vt:lpstr>'Raw Data'!cath_Feb_5_2013hjp_2</vt:lpstr>
      <vt:lpstr>'Raw Data'!dementia_Feb_12_2013hjp</vt:lpstr>
      <vt:lpstr>'Raw Data'!dementia_Feb_12_2013hjp_1</vt:lpstr>
      <vt:lpstr>'Raw Data'!dementia_Feb_12_2013hjp_2</vt:lpstr>
      <vt:lpstr>'Raw Data'!hip_replace_Feb_5_2013hjp</vt:lpstr>
      <vt:lpstr>'Raw Data'!hip_replace_Feb_5_2013hjp_1</vt:lpstr>
      <vt:lpstr>'Raw Data'!hip_replace_Feb_5_2013hjp_2</vt:lpstr>
      <vt:lpstr>'Raw Data'!knee_replace_Feb_5_2013hjp</vt:lpstr>
      <vt:lpstr>'Raw Data'!knee_replace_Feb_5_2013hjp_1</vt:lpstr>
      <vt:lpstr>'Raw Data'!knee_replace_Feb_5_2013hjp_2</vt:lpstr>
      <vt:lpstr>'Raw Data'!pci_Feb_5_2013hjp</vt:lpstr>
      <vt:lpstr>'Raw Data'!pci_Feb_5_2013hjp_1</vt:lpstr>
      <vt:lpstr>'Raw Data'!pci_Feb_5_2013hjp_2</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RHA-Chapter8-Cataract-Surgery-Rates</dc:title>
  <dc:creator>rodm</dc:creator>
  <cp:lastModifiedBy>Lindsey Dahl</cp:lastModifiedBy>
  <cp:lastPrinted>2024-06-05T19:11:10Z</cp:lastPrinted>
  <dcterms:created xsi:type="dcterms:W3CDTF">2012-06-19T01:21:24Z</dcterms:created>
  <dcterms:modified xsi:type="dcterms:W3CDTF">2025-12-04T20:19:16Z</dcterms:modified>
</cp:coreProperties>
</file>